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<sst xmlns="http://schemas.openxmlformats.org/spreadsheetml/2006/main" count="479" uniqueCount="137">
  <si>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</si>
  <si>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</si>
  <si>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</si>
  <si>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</si>
  <si>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</si>
  <si>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</si>
  <si>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</si>
  <si>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</si>
  <si>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</si>
  <si>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</si>
  <si>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</si>
  <si>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</si>
  <si>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</si>
  <si>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</si>
  <si>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</si>
  <si>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</si>
  <si>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</si>
  <si>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</si>
  <si>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</si>
  <si>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</si>
  <si>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</si>
  <si>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</si>
  <si>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</si>
  <si>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</si>
  <si>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</si>
  <si>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</si>
  <si>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</si>
  <si>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</si>
  <si>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</si>
  <si>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</si>
  <si>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</si>
  <si>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</si>
  <si>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</si>
  <si>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</si>
  <si>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</si>
  <si>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</si>
  <si>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</si>
  <si>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</si>
  <si>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</si>
  <si>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</si>
  <si>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</si>
  <si>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</si>
  <si>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</si>
  <si>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</si>
  <si>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</si>
  <si>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</si>
  <si>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</si>
  <si>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</si>
  <si>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</si>
  <si>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</si>
  <si>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</si>
  <si>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</si>
  <si>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</si>
  <si>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</si>
  <si>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</si>
  <si>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</si>
  <si>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</si>
  <si>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</si>
  <si>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</si>
  <si>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</si>
  <si>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</si>
  <si>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</si>
  <si>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</si>
  <si>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</si>
  <si>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</si>
  <si>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</si>
  <si>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</si>
  <si>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</si>
  <si>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</si>
  <si>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9995118</t>
  </si>
  <si>
    <t>Другие общегосударственные вопросы</t>
  </si>
  <si>
    <t>0113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</si>
  <si>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2013-2015 годы"</t>
  </si>
  <si>
    <t>"Пожарная безопасность муниципального образования Сарыевское Вязниковского района Владимирской области на 2013-2015 годы"</t>
  </si>
  <si>
    <t xml:space="preserve">"Сохранение и реконструкция военно-мемориальных объектов  муниципального образования  Сарыевское на 2011-2015 годы" </t>
  </si>
  <si>
    <t xml:space="preserve">"Формирование доступной среды жизнедеятельности для инвалидов муниципального образования Сарыевское Вязниковского района Владимирской области на 2012-2015 годы" </t>
  </si>
  <si>
    <t>"Об организации общественных работ в муниципальном образовании Сарыевское Вязниковского района Владимирской области на 2013-2015 годы"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</si>
  <si>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2014-2016 годы"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</si>
  <si>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</si>
  <si>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</si>
  <si>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</si>
  <si>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</si>
  <si>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</si>
  <si>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</si>
  <si>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</si>
  <si>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</si>
  <si>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</si>
  <si>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</si>
  <si>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</si>
  <si>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>310</t>
  </si>
  <si>
    <t>9910011</t>
  </si>
  <si>
    <t>9920011</t>
  </si>
  <si>
    <t>9990030</t>
  </si>
  <si>
    <t>9990020</t>
  </si>
  <si>
    <t>0160000</t>
  </si>
  <si>
    <t>0260000</t>
  </si>
  <si>
    <t>0360000</t>
  </si>
  <si>
    <t>0460000</t>
  </si>
  <si>
    <t>0560000</t>
  </si>
  <si>
    <t>0660000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</si>
  <si>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</si>
  <si>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</si>
  <si>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</si>
  <si>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</si>
  <si>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</si>
  <si>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0760000</t>
  </si>
  <si>
    <t>9990041</t>
  </si>
  <si>
    <t>9990042</t>
  </si>
  <si>
    <t>Национальная экономика</t>
  </si>
  <si>
    <t>Дорожное хозяйство</t>
  </si>
  <si>
    <t>0400</t>
  </si>
  <si>
    <t>0409</t>
  </si>
  <si>
    <t>0760001</t>
  </si>
  <si>
    <t>0760002</t>
  </si>
  <si>
    <t>0760003</t>
  </si>
  <si>
    <t>0760004</t>
  </si>
  <si>
    <t>0860000</t>
  </si>
  <si>
    <t>Муниципальные программы муниципальных образований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</si>
  <si>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</si>
  <si>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2015-2017 годы" 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</si>
  <si>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</si>
  <si>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</si>
  <si>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</si>
  <si>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</si>
  <si>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</si>
  <si>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0501</t>
  </si>
  <si>
    <t>Жилищное хозяйство</t>
  </si>
  <si>
    <t>1060000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</si>
  <si>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2013-2015 годы"</t>
  </si>
  <si>
    <t>1960000</t>
  </si>
  <si>
    <t xml:space="preserve">Всего расходов на 2015 год </t>
  </si>
  <si>
    <t>Исполнено за 1 полугодие 2015 года</t>
  </si>
  <si>
    <t>% исполнения</t>
  </si>
  <si>
    <t>Приложение № 3</t>
  </si>
  <si>
    <t>к постановлению администрации</t>
  </si>
  <si>
    <t xml:space="preserve">от    .07.2015 года № </t>
  </si>
  <si>
    <t>Исполнение бюджета муниципального образования Сарыевское Вязниковского района Владимирской области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        за 1 полугодие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</si>
</sst>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</numFmts>
  <fonts count="20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9"/>
      <name val="Arial"/>
      <family val="2"/>
    </font>
    <font>
      <b/>
      <i/>
      <sz val="8"/>
      <name val="Arial Cyr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i/>
      <sz val="6"/>
      <name val="Arial"/>
      <family val="2"/>
    </font>
    <font>
      <i/>
      <sz val="7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justify" wrapText="1"/>
    </xf>
    <xf numFmtId="49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4" fillId="0" borderId="1" xfId="0" applyNumberFormat="1" applyFont="1" applyBorder="1" applyAlignment="1">
      <alignment horizontal="justify" wrapText="1"/>
    </xf>
    <xf numFmtId="0" fontId="10" fillId="0" borderId="0" xfId="0" applyFont="1" applyAlignment="1">
      <alignment/>
    </xf>
    <xf numFmtId="49" fontId="2" fillId="0" borderId="1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justify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justify" wrapText="1"/>
    </xf>
    <xf numFmtId="49" fontId="2" fillId="0" borderId="3" xfId="0" applyNumberFormat="1" applyFont="1" applyBorder="1" applyAlignment="1">
      <alignment horizontal="justify" wrapText="1"/>
    </xf>
    <xf numFmtId="0" fontId="14" fillId="0" borderId="0" xfId="0" applyFont="1" applyAlignment="1">
      <alignment/>
    </xf>
    <xf numFmtId="49" fontId="4" fillId="0" borderId="4" xfId="0" applyNumberFormat="1" applyFont="1" applyBorder="1" applyAlignment="1">
      <alignment horizontal="justify" wrapText="1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justify" wrapText="1"/>
    </xf>
    <xf numFmtId="49" fontId="6" fillId="0" borderId="7" xfId="0" applyNumberFormat="1" applyFont="1" applyBorder="1" applyAlignment="1">
      <alignment horizontal="justify" wrapText="1"/>
    </xf>
    <xf numFmtId="49" fontId="4" fillId="0" borderId="8" xfId="0" applyNumberFormat="1" applyFont="1" applyBorder="1" applyAlignment="1">
      <alignment horizontal="justify" wrapText="1"/>
    </xf>
    <xf numFmtId="49" fontId="7" fillId="0" borderId="9" xfId="0" applyNumberFormat="1" applyFont="1" applyBorder="1" applyAlignment="1">
      <alignment horizontal="justify" wrapText="1"/>
    </xf>
    <xf numFmtId="49" fontId="6" fillId="0" borderId="4" xfId="0" applyNumberFormat="1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justify" wrapText="1"/>
    </xf>
    <xf numFmtId="49" fontId="4" fillId="0" borderId="2" xfId="0" applyNumberFormat="1" applyFont="1" applyBorder="1" applyAlignment="1">
      <alignment horizontal="justify" wrapText="1"/>
    </xf>
    <xf numFmtId="165" fontId="4" fillId="0" borderId="2" xfId="0" applyNumberFormat="1" applyFont="1" applyBorder="1" applyAlignment="1">
      <alignment horizontal="justify" wrapText="1"/>
    </xf>
    <xf numFmtId="49" fontId="4" fillId="0" borderId="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justify" wrapText="1"/>
    </xf>
    <xf numFmtId="0" fontId="9" fillId="0" borderId="11" xfId="0" applyFont="1" applyBorder="1" applyAlignment="1">
      <alignment horizontal="center"/>
    </xf>
    <xf numFmtId="49" fontId="11" fillId="0" borderId="10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justify" wrapText="1"/>
    </xf>
    <xf numFmtId="49" fontId="11" fillId="0" borderId="8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horizontal="justify" wrapText="1"/>
    </xf>
    <xf numFmtId="49" fontId="2" fillId="0" borderId="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49" fontId="6" fillId="0" borderId="8" xfId="0" applyNumberFormat="1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5" fillId="0" borderId="15" xfId="0" applyNumberFormat="1" applyFont="1" applyFill="1" applyBorder="1" applyAlignment="1">
      <alignment horizontal="center" wrapText="1"/>
    </xf>
    <xf numFmtId="164" fontId="6" fillId="0" borderId="1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1" fontId="5" fillId="0" borderId="5" xfId="0" applyNumberFormat="1" applyFont="1" applyFill="1" applyBorder="1" applyAlignment="1">
      <alignment horizont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="130" zoomScaleNormal="130" workbookViewId="0" topLeftCell="A1">
      <selection activeCell="A4" sqref="A4"/>
    </sheetView>
  </sheetViews>
  <sheetFormatPr defaultColWidth="9.00390625" defaultRowHeight="12.75"/>
  <cols>
    <col min="1" max="1" width="54.875" style="45" customWidth="1"/>
    <col min="2" max="2" width="6.25390625" style="0" customWidth="1"/>
    <col min="3" max="3" width="8.875" style="46" customWidth="1"/>
    <col min="4" max="4" width="6.875" style="46" customWidth="1"/>
    <col min="5" max="5" width="8.625" style="47" customWidth="1"/>
    <col min="6" max="6" width="8.125" style="0" customWidth="1"/>
    <col min="7" max="7" width="6.00390625" style="0" customWidth="1"/>
  </cols>
  <sheetData>
    <row r="1" spans="1:7" ht="12.75">
      <c r="A1" s="1"/>
      <c r="B1" s="2"/>
      <c r="C1" s="88"/>
      <c r="D1" s="97" t="s">
        <v>133</v>
      </c>
      <c r="E1" s="97"/>
      <c r="F1" s="97"/>
      <c r="G1" s="97"/>
    </row>
    <row r="2" spans="1:7" ht="10.5" customHeight="1">
      <c r="A2" s="1"/>
      <c r="B2" s="2"/>
      <c r="C2" s="98" t="s">
        <v>134</v>
      </c>
      <c r="D2" s="98"/>
      <c r="E2" s="98"/>
      <c r="F2" s="98"/>
      <c r="G2" s="98"/>
    </row>
    <row r="3" spans="1:7" ht="11.25" customHeight="1">
      <c r="A3" s="1"/>
      <c r="B3" s="4"/>
      <c r="C3" s="88"/>
      <c r="D3" s="98" t="s">
        <v>135</v>
      </c>
      <c r="E3" s="98"/>
      <c r="F3" s="98"/>
      <c r="G3" s="98"/>
    </row>
    <row r="4" spans="1:6" ht="12" customHeight="1">
      <c r="A4" s="1"/>
      <c r="B4" s="2"/>
      <c r="C4" s="88"/>
      <c r="D4" s="88"/>
      <c r="E4" s="88"/>
      <c r="F4" s="46"/>
    </row>
    <row r="5" spans="1:6" ht="12.75" customHeight="1" hidden="1">
      <c r="A5" s="1"/>
      <c r="B5" s="2"/>
      <c r="C5" s="3"/>
      <c r="D5" s="3"/>
      <c r="E5" s="3"/>
      <c r="F5" s="46"/>
    </row>
    <row r="6" spans="1:6" ht="12.75" customHeight="1" hidden="1">
      <c r="A6" s="1"/>
      <c r="B6" s="2"/>
      <c r="C6" s="3"/>
      <c r="D6" s="3"/>
      <c r="E6" s="3"/>
      <c r="F6" s="46"/>
    </row>
    <row r="7" spans="1:6" ht="12.75" customHeight="1">
      <c r="A7" s="1"/>
      <c r="B7" s="2"/>
      <c r="C7" s="5"/>
      <c r="D7" s="6"/>
      <c r="E7" s="6"/>
      <c r="F7" s="46"/>
    </row>
    <row r="8" spans="1:7" ht="12.75" customHeight="1">
      <c r="A8" s="99" t="s">
        <v>136</v>
      </c>
      <c r="B8" s="99"/>
      <c r="C8" s="99"/>
      <c r="D8" s="99"/>
      <c r="E8" s="99"/>
      <c r="F8" s="99"/>
      <c r="G8" s="99"/>
    </row>
    <row r="9" spans="1:7" ht="34.5" customHeight="1">
      <c r="A9" s="99"/>
      <c r="B9" s="99"/>
      <c r="C9" s="99"/>
      <c r="D9" s="99"/>
      <c r="E9" s="99"/>
      <c r="F9" s="99"/>
      <c r="G9" s="99"/>
    </row>
    <row r="10" spans="1:5" ht="12.75" customHeight="1">
      <c r="A10" s="87"/>
      <c r="B10" s="87"/>
      <c r="C10" s="87"/>
      <c r="D10" s="87"/>
      <c r="E10" s="87"/>
    </row>
    <row r="11" spans="1:7" ht="12.75" customHeight="1">
      <c r="A11" s="92" t="s">
        <v>0</v>
      </c>
      <c r="B11" s="93" t="s">
        <v>1</v>
      </c>
      <c r="C11" s="94" t="s">
        <v>2</v>
      </c>
      <c r="D11" s="94" t="s">
        <v>3</v>
      </c>
      <c r="E11" s="95" t="s">
        <v>130</v>
      </c>
      <c r="F11" s="96" t="s">
        <v>131</v>
      </c>
      <c r="G11" s="90" t="s">
        <v>132</v>
      </c>
    </row>
    <row r="12" spans="1:7" ht="27.75" customHeight="1">
      <c r="A12" s="92"/>
      <c r="B12" s="93"/>
      <c r="C12" s="94"/>
      <c r="D12" s="94"/>
      <c r="E12" s="95"/>
      <c r="F12" s="96"/>
      <c r="G12" s="91"/>
    </row>
    <row r="13" spans="1:7" ht="12" customHeight="1">
      <c r="A13" s="7">
        <v>1</v>
      </c>
      <c r="B13" s="8">
        <v>2</v>
      </c>
      <c r="C13" s="8">
        <v>3</v>
      </c>
      <c r="D13" s="8">
        <v>4</v>
      </c>
      <c r="E13" s="78">
        <v>5</v>
      </c>
      <c r="F13" s="78">
        <v>6</v>
      </c>
      <c r="G13" s="89">
        <v>7</v>
      </c>
    </row>
    <row r="14" spans="1:7" ht="12.75">
      <c r="A14" s="9" t="s">
        <v>4</v>
      </c>
      <c r="B14" s="10" t="s">
        <v>5</v>
      </c>
      <c r="C14" s="10" t="s">
        <v>6</v>
      </c>
      <c r="D14" s="10" t="s">
        <v>7</v>
      </c>
      <c r="E14" s="79">
        <f>E15+E19+E27+E31+E37</f>
        <v>3049.7999999999997</v>
      </c>
      <c r="F14" s="79">
        <f>F15+F19+F27+F31+F37</f>
        <v>1370.3</v>
      </c>
      <c r="G14" s="100">
        <f>F14/E14*100</f>
        <v>44.93081513541872</v>
      </c>
    </row>
    <row r="15" spans="1:7" s="13" customFormat="1" ht="39.75" customHeight="1">
      <c r="A15" s="11" t="s">
        <v>8</v>
      </c>
      <c r="B15" s="12" t="s">
        <v>9</v>
      </c>
      <c r="C15" s="12" t="s">
        <v>6</v>
      </c>
      <c r="D15" s="12" t="s">
        <v>7</v>
      </c>
      <c r="E15" s="80">
        <f>E17</f>
        <v>479.1</v>
      </c>
      <c r="F15" s="80">
        <f>F17</f>
        <v>220.7</v>
      </c>
      <c r="G15" s="101">
        <f aca="true" t="shared" si="0" ref="G15:G78">F15/E15*100</f>
        <v>46.06553955332915</v>
      </c>
    </row>
    <row r="16" spans="1:7" s="16" customFormat="1" ht="12">
      <c r="A16" s="14" t="s">
        <v>10</v>
      </c>
      <c r="B16" s="15" t="s">
        <v>9</v>
      </c>
      <c r="C16" s="15" t="s">
        <v>90</v>
      </c>
      <c r="D16" s="15" t="s">
        <v>7</v>
      </c>
      <c r="E16" s="81">
        <f>E17</f>
        <v>479.1</v>
      </c>
      <c r="F16" s="81">
        <f>F17</f>
        <v>220.7</v>
      </c>
      <c r="G16" s="102">
        <f t="shared" si="0"/>
        <v>46.06553955332915</v>
      </c>
    </row>
    <row r="17" spans="1:7" s="16" customFormat="1" ht="47.25" customHeight="1">
      <c r="A17" s="17" t="s">
        <v>56</v>
      </c>
      <c r="B17" s="18" t="s">
        <v>9</v>
      </c>
      <c r="C17" s="18" t="s">
        <v>90</v>
      </c>
      <c r="D17" s="18" t="s">
        <v>57</v>
      </c>
      <c r="E17" s="82">
        <v>479.1</v>
      </c>
      <c r="F17" s="82">
        <f>F18</f>
        <v>220.7</v>
      </c>
      <c r="G17" s="103">
        <f t="shared" si="0"/>
        <v>46.06553955332915</v>
      </c>
    </row>
    <row r="18" spans="1:7" s="16" customFormat="1" ht="20.25" customHeight="1">
      <c r="A18" s="17" t="s">
        <v>79</v>
      </c>
      <c r="B18" s="18" t="s">
        <v>9</v>
      </c>
      <c r="C18" s="18" t="s">
        <v>90</v>
      </c>
      <c r="D18" s="18" t="s">
        <v>78</v>
      </c>
      <c r="E18" s="82">
        <v>479.1</v>
      </c>
      <c r="F18" s="82">
        <v>220.7</v>
      </c>
      <c r="G18" s="103">
        <f t="shared" si="0"/>
        <v>46.06553955332915</v>
      </c>
    </row>
    <row r="19" spans="1:7" s="19" customFormat="1" ht="49.5" customHeight="1">
      <c r="A19" s="11" t="s">
        <v>11</v>
      </c>
      <c r="B19" s="12" t="s">
        <v>12</v>
      </c>
      <c r="C19" s="12" t="s">
        <v>6</v>
      </c>
      <c r="D19" s="12" t="s">
        <v>7</v>
      </c>
      <c r="E19" s="80">
        <f>E20</f>
        <v>1904.5</v>
      </c>
      <c r="F19" s="80">
        <f>F20</f>
        <v>801.5999999999999</v>
      </c>
      <c r="G19" s="101">
        <f t="shared" si="0"/>
        <v>42.08978734576004</v>
      </c>
    </row>
    <row r="20" spans="1:7" s="21" customFormat="1" ht="24.75" customHeight="1">
      <c r="A20" s="20" t="s">
        <v>13</v>
      </c>
      <c r="B20" s="15" t="s">
        <v>12</v>
      </c>
      <c r="C20" s="15" t="s">
        <v>91</v>
      </c>
      <c r="D20" s="15" t="s">
        <v>7</v>
      </c>
      <c r="E20" s="81">
        <f>E21+E23+E25</f>
        <v>1904.5</v>
      </c>
      <c r="F20" s="81">
        <f>F21+F23+F25</f>
        <v>801.5999999999999</v>
      </c>
      <c r="G20" s="102">
        <f t="shared" si="0"/>
        <v>42.08978734576004</v>
      </c>
    </row>
    <row r="21" spans="1:7" s="21" customFormat="1" ht="45" customHeight="1">
      <c r="A21" s="17" t="s">
        <v>56</v>
      </c>
      <c r="B21" s="18" t="s">
        <v>12</v>
      </c>
      <c r="C21" s="18" t="s">
        <v>91</v>
      </c>
      <c r="D21" s="18" t="s">
        <v>57</v>
      </c>
      <c r="E21" s="82">
        <v>1741.5</v>
      </c>
      <c r="F21" s="82">
        <f>F22</f>
        <v>722.8</v>
      </c>
      <c r="G21" s="103">
        <f t="shared" si="0"/>
        <v>41.50445018662073</v>
      </c>
    </row>
    <row r="22" spans="1:7" s="21" customFormat="1" ht="24" customHeight="1">
      <c r="A22" s="17" t="s">
        <v>79</v>
      </c>
      <c r="B22" s="18" t="s">
        <v>12</v>
      </c>
      <c r="C22" s="18" t="s">
        <v>91</v>
      </c>
      <c r="D22" s="18" t="s">
        <v>78</v>
      </c>
      <c r="E22" s="82">
        <v>1741.5</v>
      </c>
      <c r="F22" s="82">
        <v>722.8</v>
      </c>
      <c r="G22" s="103">
        <f t="shared" si="0"/>
        <v>41.50445018662073</v>
      </c>
    </row>
    <row r="23" spans="1:7" s="21" customFormat="1" ht="24" customHeight="1">
      <c r="A23" s="17" t="s">
        <v>60</v>
      </c>
      <c r="B23" s="18" t="s">
        <v>12</v>
      </c>
      <c r="C23" s="18" t="s">
        <v>91</v>
      </c>
      <c r="D23" s="18" t="s">
        <v>58</v>
      </c>
      <c r="E23" s="82">
        <v>159.3</v>
      </c>
      <c r="F23" s="82">
        <f>F24</f>
        <v>76</v>
      </c>
      <c r="G23" s="103">
        <f t="shared" si="0"/>
        <v>47.70872567482737</v>
      </c>
    </row>
    <row r="24" spans="1:7" s="21" customFormat="1" ht="24" customHeight="1">
      <c r="A24" s="17" t="s">
        <v>81</v>
      </c>
      <c r="B24" s="18" t="s">
        <v>12</v>
      </c>
      <c r="C24" s="18" t="s">
        <v>91</v>
      </c>
      <c r="D24" s="18" t="s">
        <v>80</v>
      </c>
      <c r="E24" s="82">
        <v>159.3</v>
      </c>
      <c r="F24" s="82">
        <v>76</v>
      </c>
      <c r="G24" s="103">
        <f t="shared" si="0"/>
        <v>47.70872567482737</v>
      </c>
    </row>
    <row r="25" spans="1:7" s="21" customFormat="1" ht="15.75" customHeight="1">
      <c r="A25" s="17" t="s">
        <v>61</v>
      </c>
      <c r="B25" s="18" t="s">
        <v>12</v>
      </c>
      <c r="C25" s="18" t="s">
        <v>91</v>
      </c>
      <c r="D25" s="18" t="s">
        <v>59</v>
      </c>
      <c r="E25" s="82">
        <v>3.7</v>
      </c>
      <c r="F25" s="82">
        <v>2.8</v>
      </c>
      <c r="G25" s="103">
        <f t="shared" si="0"/>
        <v>75.67567567567566</v>
      </c>
    </row>
    <row r="26" spans="1:7" s="21" customFormat="1" ht="15.75" customHeight="1">
      <c r="A26" s="17" t="s">
        <v>83</v>
      </c>
      <c r="B26" s="18" t="s">
        <v>12</v>
      </c>
      <c r="C26" s="18" t="s">
        <v>91</v>
      </c>
      <c r="D26" s="18" t="s">
        <v>82</v>
      </c>
      <c r="E26" s="82">
        <v>3.7</v>
      </c>
      <c r="F26" s="82">
        <v>2.8</v>
      </c>
      <c r="G26" s="103">
        <f t="shared" si="0"/>
        <v>75.67567567567566</v>
      </c>
    </row>
    <row r="27" spans="1:7" s="21" customFormat="1" ht="39" customHeight="1">
      <c r="A27" s="23" t="s">
        <v>66</v>
      </c>
      <c r="B27" s="12" t="s">
        <v>40</v>
      </c>
      <c r="C27" s="12" t="s">
        <v>6</v>
      </c>
      <c r="D27" s="12" t="s">
        <v>7</v>
      </c>
      <c r="E27" s="80">
        <v>200</v>
      </c>
      <c r="F27" s="80">
        <f>F28</f>
        <v>83</v>
      </c>
      <c r="G27" s="101">
        <f t="shared" si="0"/>
        <v>41.5</v>
      </c>
    </row>
    <row r="28" spans="1:7" s="21" customFormat="1" ht="72.75" customHeight="1">
      <c r="A28" s="49" t="s">
        <v>48</v>
      </c>
      <c r="B28" s="15" t="s">
        <v>40</v>
      </c>
      <c r="C28" s="15" t="s">
        <v>92</v>
      </c>
      <c r="D28" s="15" t="s">
        <v>7</v>
      </c>
      <c r="E28" s="81">
        <v>200</v>
      </c>
      <c r="F28" s="81">
        <f>F29</f>
        <v>83</v>
      </c>
      <c r="G28" s="102">
        <f t="shared" si="0"/>
        <v>41.5</v>
      </c>
    </row>
    <row r="29" spans="1:7" s="21" customFormat="1" ht="19.5" customHeight="1">
      <c r="A29" s="22" t="s">
        <v>62</v>
      </c>
      <c r="B29" s="18" t="s">
        <v>40</v>
      </c>
      <c r="C29" s="18" t="s">
        <v>92</v>
      </c>
      <c r="D29" s="18" t="s">
        <v>63</v>
      </c>
      <c r="E29" s="82">
        <v>200</v>
      </c>
      <c r="F29" s="82">
        <f>F30</f>
        <v>83</v>
      </c>
      <c r="G29" s="103">
        <f t="shared" si="0"/>
        <v>41.5</v>
      </c>
    </row>
    <row r="30" spans="1:7" s="21" customFormat="1" ht="19.5" customHeight="1">
      <c r="A30" s="22" t="s">
        <v>87</v>
      </c>
      <c r="B30" s="18" t="s">
        <v>40</v>
      </c>
      <c r="C30" s="18" t="s">
        <v>92</v>
      </c>
      <c r="D30" s="18" t="s">
        <v>84</v>
      </c>
      <c r="E30" s="82">
        <v>200</v>
      </c>
      <c r="F30" s="82">
        <v>83</v>
      </c>
      <c r="G30" s="103">
        <f t="shared" si="0"/>
        <v>41.5</v>
      </c>
    </row>
    <row r="31" spans="1:7" s="21" customFormat="1" ht="19.5" customHeight="1">
      <c r="A31" s="23" t="s">
        <v>52</v>
      </c>
      <c r="B31" s="12" t="s">
        <v>53</v>
      </c>
      <c r="C31" s="12" t="s">
        <v>6</v>
      </c>
      <c r="D31" s="12" t="s">
        <v>7</v>
      </c>
      <c r="E31" s="80">
        <v>10</v>
      </c>
      <c r="F31" s="80">
        <f>F32</f>
        <v>0</v>
      </c>
      <c r="G31" s="101">
        <f t="shared" si="0"/>
        <v>0</v>
      </c>
    </row>
    <row r="32" spans="1:7" s="36" customFormat="1" ht="19.5" customHeight="1">
      <c r="A32" s="20" t="s">
        <v>52</v>
      </c>
      <c r="B32" s="15" t="s">
        <v>53</v>
      </c>
      <c r="C32" s="15" t="s">
        <v>6</v>
      </c>
      <c r="D32" s="15" t="s">
        <v>7</v>
      </c>
      <c r="E32" s="81">
        <v>10</v>
      </c>
      <c r="F32" s="81">
        <f>F33</f>
        <v>0</v>
      </c>
      <c r="G32" s="102">
        <f t="shared" si="0"/>
        <v>0</v>
      </c>
    </row>
    <row r="33" spans="1:7" s="21" customFormat="1" ht="16.5" customHeight="1">
      <c r="A33" s="22" t="s">
        <v>54</v>
      </c>
      <c r="B33" s="18" t="s">
        <v>53</v>
      </c>
      <c r="C33" s="18" t="s">
        <v>6</v>
      </c>
      <c r="D33" s="18" t="s">
        <v>7</v>
      </c>
      <c r="E33" s="82">
        <v>10</v>
      </c>
      <c r="F33" s="82">
        <f>F34</f>
        <v>0</v>
      </c>
      <c r="G33" s="103">
        <f t="shared" si="0"/>
        <v>0</v>
      </c>
    </row>
    <row r="34" spans="1:7" s="36" customFormat="1" ht="37.5" customHeight="1">
      <c r="A34" s="20" t="s">
        <v>55</v>
      </c>
      <c r="B34" s="15" t="s">
        <v>53</v>
      </c>
      <c r="C34" s="15" t="s">
        <v>93</v>
      </c>
      <c r="D34" s="15" t="s">
        <v>7</v>
      </c>
      <c r="E34" s="81">
        <v>10</v>
      </c>
      <c r="F34" s="81">
        <f>F35</f>
        <v>0</v>
      </c>
      <c r="G34" s="102">
        <f t="shared" si="0"/>
        <v>0</v>
      </c>
    </row>
    <row r="35" spans="1:7" s="21" customFormat="1" ht="15.75" customHeight="1">
      <c r="A35" s="17" t="s">
        <v>61</v>
      </c>
      <c r="B35" s="18" t="s">
        <v>53</v>
      </c>
      <c r="C35" s="18" t="s">
        <v>93</v>
      </c>
      <c r="D35" s="18" t="s">
        <v>59</v>
      </c>
      <c r="E35" s="82">
        <v>10</v>
      </c>
      <c r="F35" s="82">
        <f>F36</f>
        <v>0</v>
      </c>
      <c r="G35" s="103">
        <f t="shared" si="0"/>
        <v>0</v>
      </c>
    </row>
    <row r="36" spans="1:7" s="21" customFormat="1" ht="15.75" customHeight="1">
      <c r="A36" s="17" t="s">
        <v>86</v>
      </c>
      <c r="B36" s="18" t="s">
        <v>53</v>
      </c>
      <c r="C36" s="18" t="s">
        <v>93</v>
      </c>
      <c r="D36" s="18" t="s">
        <v>85</v>
      </c>
      <c r="E36" s="82">
        <v>10</v>
      </c>
      <c r="F36" s="82">
        <v>0</v>
      </c>
      <c r="G36" s="103">
        <f t="shared" si="0"/>
        <v>0</v>
      </c>
    </row>
    <row r="37" spans="1:7" s="21" customFormat="1" ht="19.5" customHeight="1">
      <c r="A37" s="11" t="s">
        <v>70</v>
      </c>
      <c r="B37" s="12" t="s">
        <v>71</v>
      </c>
      <c r="C37" s="12" t="s">
        <v>6</v>
      </c>
      <c r="D37" s="12" t="s">
        <v>7</v>
      </c>
      <c r="E37" s="80">
        <f>E38</f>
        <v>456.2</v>
      </c>
      <c r="F37" s="80">
        <f>F38</f>
        <v>265</v>
      </c>
      <c r="G37" s="101">
        <f t="shared" si="0"/>
        <v>58.08855765015344</v>
      </c>
    </row>
    <row r="38" spans="1:7" s="21" customFormat="1" ht="15" customHeight="1">
      <c r="A38" s="20" t="s">
        <v>117</v>
      </c>
      <c r="B38" s="15" t="s">
        <v>71</v>
      </c>
      <c r="C38" s="15" t="s">
        <v>6</v>
      </c>
      <c r="D38" s="15" t="s">
        <v>7</v>
      </c>
      <c r="E38" s="81">
        <f>E39</f>
        <v>456.2</v>
      </c>
      <c r="F38" s="81">
        <f>F39</f>
        <v>265</v>
      </c>
      <c r="G38" s="102">
        <f t="shared" si="0"/>
        <v>58.08855765015344</v>
      </c>
    </row>
    <row r="39" spans="1:7" s="21" customFormat="1" ht="38.25" customHeight="1">
      <c r="A39" s="17" t="s">
        <v>77</v>
      </c>
      <c r="B39" s="18" t="s">
        <v>71</v>
      </c>
      <c r="C39" s="18" t="s">
        <v>94</v>
      </c>
      <c r="D39" s="18" t="s">
        <v>7</v>
      </c>
      <c r="E39" s="82">
        <f>E40+E42</f>
        <v>456.2</v>
      </c>
      <c r="F39" s="82">
        <f>F40+F42</f>
        <v>265</v>
      </c>
      <c r="G39" s="103">
        <f t="shared" si="0"/>
        <v>58.08855765015344</v>
      </c>
    </row>
    <row r="40" spans="1:7" s="21" customFormat="1" ht="23.25" customHeight="1">
      <c r="A40" s="17" t="s">
        <v>60</v>
      </c>
      <c r="B40" s="18" t="s">
        <v>71</v>
      </c>
      <c r="C40" s="18" t="s">
        <v>94</v>
      </c>
      <c r="D40" s="18" t="s">
        <v>58</v>
      </c>
      <c r="E40" s="82">
        <v>431.2</v>
      </c>
      <c r="F40" s="82">
        <v>250.4</v>
      </c>
      <c r="G40" s="103">
        <f t="shared" si="0"/>
        <v>58.070500927643785</v>
      </c>
    </row>
    <row r="41" spans="1:7" s="21" customFormat="1" ht="23.25" customHeight="1">
      <c r="A41" s="17" t="s">
        <v>81</v>
      </c>
      <c r="B41" s="18" t="s">
        <v>71</v>
      </c>
      <c r="C41" s="18" t="s">
        <v>94</v>
      </c>
      <c r="D41" s="18" t="s">
        <v>80</v>
      </c>
      <c r="E41" s="82">
        <v>431.2</v>
      </c>
      <c r="F41" s="82">
        <v>250.4</v>
      </c>
      <c r="G41" s="103">
        <f t="shared" si="0"/>
        <v>58.070500927643785</v>
      </c>
    </row>
    <row r="42" spans="1:7" s="21" customFormat="1" ht="15.75" customHeight="1">
      <c r="A42" s="17" t="s">
        <v>61</v>
      </c>
      <c r="B42" s="18" t="s">
        <v>71</v>
      </c>
      <c r="C42" s="18" t="s">
        <v>94</v>
      </c>
      <c r="D42" s="18" t="s">
        <v>59</v>
      </c>
      <c r="E42" s="82">
        <v>25</v>
      </c>
      <c r="F42" s="82">
        <v>14.6</v>
      </c>
      <c r="G42" s="103">
        <f t="shared" si="0"/>
        <v>58.4</v>
      </c>
    </row>
    <row r="43" spans="1:7" s="21" customFormat="1" ht="15.75" customHeight="1">
      <c r="A43" s="17" t="s">
        <v>83</v>
      </c>
      <c r="B43" s="18" t="s">
        <v>71</v>
      </c>
      <c r="C43" s="18" t="s">
        <v>94</v>
      </c>
      <c r="D43" s="18" t="s">
        <v>82</v>
      </c>
      <c r="E43" s="82">
        <v>25</v>
      </c>
      <c r="F43" s="82">
        <v>14.6</v>
      </c>
      <c r="G43" s="103">
        <f t="shared" si="0"/>
        <v>58.4</v>
      </c>
    </row>
    <row r="44" spans="1:7" ht="14.25" customHeight="1">
      <c r="A44" s="24" t="s">
        <v>14</v>
      </c>
      <c r="B44" s="25" t="s">
        <v>15</v>
      </c>
      <c r="C44" s="25" t="s">
        <v>6</v>
      </c>
      <c r="D44" s="25" t="s">
        <v>7</v>
      </c>
      <c r="E44" s="83">
        <f>E45</f>
        <v>74.9</v>
      </c>
      <c r="F44" s="83">
        <f>F45</f>
        <v>25.8</v>
      </c>
      <c r="G44" s="100">
        <f t="shared" si="0"/>
        <v>34.44592790387183</v>
      </c>
    </row>
    <row r="45" spans="1:7" s="13" customFormat="1" ht="15.75" customHeight="1">
      <c r="A45" s="11" t="s">
        <v>16</v>
      </c>
      <c r="B45" s="12" t="s">
        <v>17</v>
      </c>
      <c r="C45" s="12" t="s">
        <v>6</v>
      </c>
      <c r="D45" s="12" t="s">
        <v>7</v>
      </c>
      <c r="E45" s="80">
        <f>E46</f>
        <v>74.9</v>
      </c>
      <c r="F45" s="80">
        <f>F46</f>
        <v>25.8</v>
      </c>
      <c r="G45" s="101">
        <f t="shared" si="0"/>
        <v>34.44592790387183</v>
      </c>
    </row>
    <row r="46" spans="1:7" ht="38.25" customHeight="1">
      <c r="A46" s="14" t="s">
        <v>18</v>
      </c>
      <c r="B46" s="15" t="s">
        <v>17</v>
      </c>
      <c r="C46" s="15" t="s">
        <v>69</v>
      </c>
      <c r="D46" s="15" t="s">
        <v>7</v>
      </c>
      <c r="E46" s="81">
        <f>E47+E49</f>
        <v>74.9</v>
      </c>
      <c r="F46" s="81">
        <f>F47+F49</f>
        <v>25.8</v>
      </c>
      <c r="G46" s="102">
        <f t="shared" si="0"/>
        <v>34.44592790387183</v>
      </c>
    </row>
    <row r="47" spans="1:7" ht="47.25" customHeight="1">
      <c r="A47" s="17" t="s">
        <v>56</v>
      </c>
      <c r="B47" s="18" t="s">
        <v>17</v>
      </c>
      <c r="C47" s="18" t="s">
        <v>69</v>
      </c>
      <c r="D47" s="18" t="s">
        <v>57</v>
      </c>
      <c r="E47" s="82">
        <v>66.9</v>
      </c>
      <c r="F47" s="82">
        <v>25.8</v>
      </c>
      <c r="G47" s="103">
        <f t="shared" si="0"/>
        <v>38.56502242152467</v>
      </c>
    </row>
    <row r="48" spans="1:7" ht="21.75" customHeight="1">
      <c r="A48" s="17" t="s">
        <v>79</v>
      </c>
      <c r="B48" s="18" t="s">
        <v>17</v>
      </c>
      <c r="C48" s="18" t="s">
        <v>69</v>
      </c>
      <c r="D48" s="18" t="s">
        <v>78</v>
      </c>
      <c r="E48" s="82">
        <v>66.9</v>
      </c>
      <c r="F48" s="82">
        <v>25.8</v>
      </c>
      <c r="G48" s="103">
        <f t="shared" si="0"/>
        <v>38.56502242152467</v>
      </c>
    </row>
    <row r="49" spans="1:7" ht="22.5" customHeight="1">
      <c r="A49" s="17" t="s">
        <v>60</v>
      </c>
      <c r="B49" s="18" t="s">
        <v>17</v>
      </c>
      <c r="C49" s="18" t="s">
        <v>69</v>
      </c>
      <c r="D49" s="18" t="s">
        <v>58</v>
      </c>
      <c r="E49" s="82">
        <v>8</v>
      </c>
      <c r="F49" s="82">
        <v>0</v>
      </c>
      <c r="G49" s="103">
        <f t="shared" si="0"/>
        <v>0</v>
      </c>
    </row>
    <row r="50" spans="1:7" ht="22.5" customHeight="1">
      <c r="A50" s="17" t="s">
        <v>81</v>
      </c>
      <c r="B50" s="18" t="s">
        <v>17</v>
      </c>
      <c r="C50" s="18" t="s">
        <v>69</v>
      </c>
      <c r="D50" s="18" t="s">
        <v>80</v>
      </c>
      <c r="E50" s="82">
        <v>8</v>
      </c>
      <c r="F50" s="82">
        <v>0</v>
      </c>
      <c r="G50" s="103">
        <f t="shared" si="0"/>
        <v>0</v>
      </c>
    </row>
    <row r="51" spans="1:7" s="21" customFormat="1" ht="26.25" customHeight="1">
      <c r="A51" s="26" t="s">
        <v>19</v>
      </c>
      <c r="B51" s="25" t="s">
        <v>20</v>
      </c>
      <c r="C51" s="25" t="s">
        <v>6</v>
      </c>
      <c r="D51" s="25" t="s">
        <v>7</v>
      </c>
      <c r="E51" s="83">
        <f>E52+E57</f>
        <v>1341.6</v>
      </c>
      <c r="F51" s="83">
        <f>F52+F57</f>
        <v>431.80000000000007</v>
      </c>
      <c r="G51" s="100">
        <f t="shared" si="0"/>
        <v>32.18545020870603</v>
      </c>
    </row>
    <row r="52" spans="1:7" s="21" customFormat="1" ht="39" customHeight="1">
      <c r="A52" s="23" t="s">
        <v>67</v>
      </c>
      <c r="B52" s="12" t="s">
        <v>21</v>
      </c>
      <c r="C52" s="12" t="s">
        <v>6</v>
      </c>
      <c r="D52" s="12" t="s">
        <v>7</v>
      </c>
      <c r="E52" s="80">
        <v>53</v>
      </c>
      <c r="F52" s="80">
        <v>9.6</v>
      </c>
      <c r="G52" s="101">
        <f t="shared" si="0"/>
        <v>18.11320754716981</v>
      </c>
    </row>
    <row r="53" spans="1:7" s="21" customFormat="1" ht="18" customHeight="1">
      <c r="A53" s="20" t="s">
        <v>117</v>
      </c>
      <c r="B53" s="15" t="s">
        <v>21</v>
      </c>
      <c r="C53" s="15" t="s">
        <v>6</v>
      </c>
      <c r="D53" s="15" t="s">
        <v>7</v>
      </c>
      <c r="E53" s="81">
        <v>53</v>
      </c>
      <c r="F53" s="81">
        <v>9.6</v>
      </c>
      <c r="G53" s="102">
        <f t="shared" si="0"/>
        <v>18.11320754716981</v>
      </c>
    </row>
    <row r="54" spans="1:7" s="21" customFormat="1" ht="40.5" customHeight="1">
      <c r="A54" s="20" t="s">
        <v>72</v>
      </c>
      <c r="B54" s="15" t="s">
        <v>21</v>
      </c>
      <c r="C54" s="15" t="s">
        <v>95</v>
      </c>
      <c r="D54" s="15" t="s">
        <v>7</v>
      </c>
      <c r="E54" s="81">
        <v>53</v>
      </c>
      <c r="F54" s="81">
        <v>9.6</v>
      </c>
      <c r="G54" s="102">
        <f t="shared" si="0"/>
        <v>18.11320754716981</v>
      </c>
    </row>
    <row r="55" spans="1:7" s="27" customFormat="1" ht="22.5" customHeight="1">
      <c r="A55" s="17" t="s">
        <v>60</v>
      </c>
      <c r="B55" s="18" t="s">
        <v>21</v>
      </c>
      <c r="C55" s="18" t="s">
        <v>95</v>
      </c>
      <c r="D55" s="18" t="s">
        <v>58</v>
      </c>
      <c r="E55" s="82">
        <v>53</v>
      </c>
      <c r="F55" s="82">
        <v>9.6</v>
      </c>
      <c r="G55" s="103">
        <f t="shared" si="0"/>
        <v>18.11320754716981</v>
      </c>
    </row>
    <row r="56" spans="1:7" s="27" customFormat="1" ht="22.5" customHeight="1">
      <c r="A56" s="17" t="s">
        <v>81</v>
      </c>
      <c r="B56" s="18" t="s">
        <v>21</v>
      </c>
      <c r="C56" s="18" t="s">
        <v>95</v>
      </c>
      <c r="D56" s="18" t="s">
        <v>80</v>
      </c>
      <c r="E56" s="82">
        <v>53</v>
      </c>
      <c r="F56" s="82">
        <v>9.6</v>
      </c>
      <c r="G56" s="103">
        <f t="shared" si="0"/>
        <v>18.11320754716981</v>
      </c>
    </row>
    <row r="57" spans="1:7" s="13" customFormat="1" ht="12.75" customHeight="1">
      <c r="A57" s="23" t="s">
        <v>22</v>
      </c>
      <c r="B57" s="12" t="s">
        <v>23</v>
      </c>
      <c r="C57" s="12" t="s">
        <v>6</v>
      </c>
      <c r="D57" s="12" t="s">
        <v>7</v>
      </c>
      <c r="E57" s="80">
        <f>E59</f>
        <v>1288.6</v>
      </c>
      <c r="F57" s="80">
        <f>F59</f>
        <v>422.20000000000005</v>
      </c>
      <c r="G57" s="101">
        <f t="shared" si="0"/>
        <v>32.7642402607481</v>
      </c>
    </row>
    <row r="58" spans="1:7" s="13" customFormat="1" ht="18" customHeight="1">
      <c r="A58" s="20" t="s">
        <v>117</v>
      </c>
      <c r="B58" s="15" t="s">
        <v>23</v>
      </c>
      <c r="C58" s="15" t="s">
        <v>6</v>
      </c>
      <c r="D58" s="15" t="s">
        <v>7</v>
      </c>
      <c r="E58" s="81">
        <v>660</v>
      </c>
      <c r="F58" s="81">
        <v>660</v>
      </c>
      <c r="G58" s="102">
        <f t="shared" si="0"/>
        <v>100</v>
      </c>
    </row>
    <row r="59" spans="1:7" ht="38.25" customHeight="1">
      <c r="A59" s="14" t="s">
        <v>73</v>
      </c>
      <c r="B59" s="15" t="s">
        <v>23</v>
      </c>
      <c r="C59" s="15" t="s">
        <v>96</v>
      </c>
      <c r="D59" s="15" t="s">
        <v>7</v>
      </c>
      <c r="E59" s="81">
        <f>E62+E64+E60</f>
        <v>1288.6</v>
      </c>
      <c r="F59" s="81">
        <f>F62+F64+F60</f>
        <v>422.20000000000005</v>
      </c>
      <c r="G59" s="102">
        <f t="shared" si="0"/>
        <v>32.7642402607481</v>
      </c>
    </row>
    <row r="60" spans="1:7" ht="45" customHeight="1">
      <c r="A60" s="17" t="s">
        <v>56</v>
      </c>
      <c r="B60" s="18" t="s">
        <v>23</v>
      </c>
      <c r="C60" s="18" t="s">
        <v>96</v>
      </c>
      <c r="D60" s="18" t="s">
        <v>57</v>
      </c>
      <c r="E60" s="82">
        <v>628.6</v>
      </c>
      <c r="F60" s="82">
        <v>346.3</v>
      </c>
      <c r="G60" s="103">
        <f t="shared" si="0"/>
        <v>55.09067769646834</v>
      </c>
    </row>
    <row r="61" spans="1:7" ht="15.75" customHeight="1">
      <c r="A61" s="17" t="s">
        <v>121</v>
      </c>
      <c r="B61" s="18" t="s">
        <v>23</v>
      </c>
      <c r="C61" s="18" t="s">
        <v>96</v>
      </c>
      <c r="D61" s="18" t="s">
        <v>120</v>
      </c>
      <c r="E61" s="82">
        <v>628.6</v>
      </c>
      <c r="F61" s="82">
        <v>346.3</v>
      </c>
      <c r="G61" s="103">
        <f t="shared" si="0"/>
        <v>55.09067769646834</v>
      </c>
    </row>
    <row r="62" spans="1:7" ht="24" customHeight="1">
      <c r="A62" s="17" t="s">
        <v>60</v>
      </c>
      <c r="B62" s="18" t="s">
        <v>23</v>
      </c>
      <c r="C62" s="18" t="s">
        <v>96</v>
      </c>
      <c r="D62" s="18" t="s">
        <v>58</v>
      </c>
      <c r="E62" s="82">
        <v>612</v>
      </c>
      <c r="F62" s="82">
        <v>51.9</v>
      </c>
      <c r="G62" s="103">
        <f t="shared" si="0"/>
        <v>8.480392156862745</v>
      </c>
    </row>
    <row r="63" spans="1:7" ht="24" customHeight="1">
      <c r="A63" s="17" t="s">
        <v>81</v>
      </c>
      <c r="B63" s="18" t="s">
        <v>23</v>
      </c>
      <c r="C63" s="18" t="s">
        <v>96</v>
      </c>
      <c r="D63" s="18" t="s">
        <v>80</v>
      </c>
      <c r="E63" s="82">
        <v>612</v>
      </c>
      <c r="F63" s="82">
        <v>51.9</v>
      </c>
      <c r="G63" s="103">
        <f t="shared" si="0"/>
        <v>8.480392156862745</v>
      </c>
    </row>
    <row r="64" spans="1:7" ht="13.5" customHeight="1">
      <c r="A64" s="17" t="s">
        <v>61</v>
      </c>
      <c r="B64" s="18" t="s">
        <v>23</v>
      </c>
      <c r="C64" s="18" t="s">
        <v>96</v>
      </c>
      <c r="D64" s="18" t="s">
        <v>59</v>
      </c>
      <c r="E64" s="82">
        <v>48</v>
      </c>
      <c r="F64" s="82">
        <v>24</v>
      </c>
      <c r="G64" s="103">
        <f t="shared" si="0"/>
        <v>50</v>
      </c>
    </row>
    <row r="65" spans="1:7" ht="13.5" customHeight="1">
      <c r="A65" s="17" t="s">
        <v>83</v>
      </c>
      <c r="B65" s="18" t="s">
        <v>23</v>
      </c>
      <c r="C65" s="18" t="s">
        <v>96</v>
      </c>
      <c r="D65" s="18" t="s">
        <v>82</v>
      </c>
      <c r="E65" s="82">
        <v>48</v>
      </c>
      <c r="F65" s="82">
        <v>24</v>
      </c>
      <c r="G65" s="103">
        <f t="shared" si="0"/>
        <v>50</v>
      </c>
    </row>
    <row r="66" spans="1:7" s="76" customFormat="1" ht="13.5" customHeight="1">
      <c r="A66" s="24" t="s">
        <v>108</v>
      </c>
      <c r="B66" s="25" t="s">
        <v>110</v>
      </c>
      <c r="C66" s="25" t="s">
        <v>6</v>
      </c>
      <c r="D66" s="25" t="s">
        <v>7</v>
      </c>
      <c r="E66" s="83">
        <f>E67+E72</f>
        <v>140</v>
      </c>
      <c r="F66" s="83">
        <f>F67+F72</f>
        <v>45.2</v>
      </c>
      <c r="G66" s="100">
        <f t="shared" si="0"/>
        <v>32.28571428571429</v>
      </c>
    </row>
    <row r="67" spans="1:7" s="77" customFormat="1" ht="13.5" customHeight="1">
      <c r="A67" s="11" t="s">
        <v>109</v>
      </c>
      <c r="B67" s="12" t="s">
        <v>111</v>
      </c>
      <c r="C67" s="12" t="s">
        <v>6</v>
      </c>
      <c r="D67" s="12" t="s">
        <v>7</v>
      </c>
      <c r="E67" s="80">
        <v>80</v>
      </c>
      <c r="F67" s="80">
        <f>F68</f>
        <v>45.2</v>
      </c>
      <c r="G67" s="101">
        <f t="shared" si="0"/>
        <v>56.50000000000001</v>
      </c>
    </row>
    <row r="68" spans="1:7" ht="15.75" customHeight="1">
      <c r="A68" s="20" t="s">
        <v>117</v>
      </c>
      <c r="B68" s="15" t="s">
        <v>111</v>
      </c>
      <c r="C68" s="15" t="s">
        <v>6</v>
      </c>
      <c r="D68" s="15" t="s">
        <v>7</v>
      </c>
      <c r="E68" s="81">
        <v>80</v>
      </c>
      <c r="F68" s="81">
        <f>F69</f>
        <v>45.2</v>
      </c>
      <c r="G68" s="102">
        <f t="shared" si="0"/>
        <v>56.50000000000001</v>
      </c>
    </row>
    <row r="69" spans="1:7" ht="46.5" customHeight="1">
      <c r="A69" s="31" t="s">
        <v>119</v>
      </c>
      <c r="B69" s="18" t="s">
        <v>111</v>
      </c>
      <c r="C69" s="18" t="s">
        <v>97</v>
      </c>
      <c r="D69" s="18" t="s">
        <v>7</v>
      </c>
      <c r="E69" s="82">
        <v>80</v>
      </c>
      <c r="F69" s="82">
        <f>F70</f>
        <v>45.2</v>
      </c>
      <c r="G69" s="103">
        <f t="shared" si="0"/>
        <v>56.50000000000001</v>
      </c>
    </row>
    <row r="70" spans="1:7" ht="24.75" customHeight="1">
      <c r="A70" s="17" t="s">
        <v>60</v>
      </c>
      <c r="B70" s="18" t="s">
        <v>111</v>
      </c>
      <c r="C70" s="18" t="s">
        <v>97</v>
      </c>
      <c r="D70" s="18" t="s">
        <v>58</v>
      </c>
      <c r="E70" s="82">
        <v>80</v>
      </c>
      <c r="F70" s="82">
        <f>F71</f>
        <v>45.2</v>
      </c>
      <c r="G70" s="103">
        <f t="shared" si="0"/>
        <v>56.50000000000001</v>
      </c>
    </row>
    <row r="71" spans="1:7" ht="24.75" customHeight="1">
      <c r="A71" s="17" t="s">
        <v>81</v>
      </c>
      <c r="B71" s="18" t="s">
        <v>111</v>
      </c>
      <c r="C71" s="18" t="s">
        <v>97</v>
      </c>
      <c r="D71" s="18" t="s">
        <v>80</v>
      </c>
      <c r="E71" s="82">
        <v>80</v>
      </c>
      <c r="F71" s="82">
        <v>45.2</v>
      </c>
      <c r="G71" s="103">
        <f t="shared" si="0"/>
        <v>56.50000000000001</v>
      </c>
    </row>
    <row r="72" spans="1:7" ht="15.75" customHeight="1">
      <c r="A72" s="11" t="s">
        <v>122</v>
      </c>
      <c r="B72" s="12" t="s">
        <v>123</v>
      </c>
      <c r="C72" s="12" t="s">
        <v>6</v>
      </c>
      <c r="D72" s="12" t="s">
        <v>7</v>
      </c>
      <c r="E72" s="80">
        <v>60</v>
      </c>
      <c r="F72" s="80">
        <f>F73</f>
        <v>0</v>
      </c>
      <c r="G72" s="101">
        <f t="shared" si="0"/>
        <v>0</v>
      </c>
    </row>
    <row r="73" spans="1:7" ht="15.75" customHeight="1">
      <c r="A73" s="20" t="s">
        <v>117</v>
      </c>
      <c r="B73" s="15" t="s">
        <v>123</v>
      </c>
      <c r="C73" s="15" t="s">
        <v>6</v>
      </c>
      <c r="D73" s="15" t="s">
        <v>7</v>
      </c>
      <c r="E73" s="81">
        <v>60</v>
      </c>
      <c r="F73" s="81">
        <f>F74</f>
        <v>0</v>
      </c>
      <c r="G73" s="102">
        <f t="shared" si="0"/>
        <v>0</v>
      </c>
    </row>
    <row r="74" spans="1:7" ht="41.25" customHeight="1">
      <c r="A74" s="20" t="s">
        <v>124</v>
      </c>
      <c r="B74" s="15" t="s">
        <v>123</v>
      </c>
      <c r="C74" s="15" t="s">
        <v>129</v>
      </c>
      <c r="D74" s="15" t="s">
        <v>7</v>
      </c>
      <c r="E74" s="81">
        <v>60</v>
      </c>
      <c r="F74" s="81">
        <f>F75</f>
        <v>0</v>
      </c>
      <c r="G74" s="102">
        <f t="shared" si="0"/>
        <v>0</v>
      </c>
    </row>
    <row r="75" spans="1:7" ht="24.75" customHeight="1">
      <c r="A75" s="17" t="s">
        <v>60</v>
      </c>
      <c r="B75" s="18" t="s">
        <v>123</v>
      </c>
      <c r="C75" s="18" t="s">
        <v>129</v>
      </c>
      <c r="D75" s="18" t="s">
        <v>58</v>
      </c>
      <c r="E75" s="82">
        <v>60</v>
      </c>
      <c r="F75" s="82">
        <f>F76</f>
        <v>0</v>
      </c>
      <c r="G75" s="103">
        <f t="shared" si="0"/>
        <v>0</v>
      </c>
    </row>
    <row r="76" spans="1:7" ht="24.75" customHeight="1">
      <c r="A76" s="17" t="s">
        <v>81</v>
      </c>
      <c r="B76" s="18" t="s">
        <v>123</v>
      </c>
      <c r="C76" s="18" t="s">
        <v>129</v>
      </c>
      <c r="D76" s="18" t="s">
        <v>80</v>
      </c>
      <c r="E76" s="82">
        <v>60</v>
      </c>
      <c r="F76" s="82">
        <v>0</v>
      </c>
      <c r="G76" s="103">
        <f t="shared" si="0"/>
        <v>0</v>
      </c>
    </row>
    <row r="77" spans="1:7" ht="18" customHeight="1">
      <c r="A77" s="28" t="s">
        <v>24</v>
      </c>
      <c r="B77" s="29" t="s">
        <v>25</v>
      </c>
      <c r="C77" s="29" t="s">
        <v>6</v>
      </c>
      <c r="D77" s="29" t="s">
        <v>7</v>
      </c>
      <c r="E77" s="84">
        <f>E83+E78</f>
        <v>1220.7</v>
      </c>
      <c r="F77" s="84">
        <f>F83+F78</f>
        <v>458.1</v>
      </c>
      <c r="G77" s="104">
        <f t="shared" si="0"/>
        <v>37.527648070779065</v>
      </c>
    </row>
    <row r="78" spans="1:7" s="13" customFormat="1" ht="15" customHeight="1">
      <c r="A78" s="30" t="s">
        <v>126</v>
      </c>
      <c r="B78" s="12" t="s">
        <v>125</v>
      </c>
      <c r="C78" s="12" t="s">
        <v>6</v>
      </c>
      <c r="D78" s="12" t="s">
        <v>7</v>
      </c>
      <c r="E78" s="80">
        <v>81</v>
      </c>
      <c r="F78" s="80">
        <f>F79</f>
        <v>7.5</v>
      </c>
      <c r="G78" s="101">
        <f t="shared" si="0"/>
        <v>9.25925925925926</v>
      </c>
    </row>
    <row r="79" spans="1:7" ht="17.25" customHeight="1">
      <c r="A79" s="20" t="s">
        <v>117</v>
      </c>
      <c r="B79" s="15" t="s">
        <v>125</v>
      </c>
      <c r="C79" s="15" t="s">
        <v>6</v>
      </c>
      <c r="D79" s="15" t="s">
        <v>7</v>
      </c>
      <c r="E79" s="81">
        <v>81</v>
      </c>
      <c r="F79" s="81">
        <f>F80</f>
        <v>7.5</v>
      </c>
      <c r="G79" s="102">
        <f aca="true" t="shared" si="1" ref="G79:G131">F79/E79*100</f>
        <v>9.25925925925926</v>
      </c>
    </row>
    <row r="80" spans="1:7" ht="51" customHeight="1">
      <c r="A80" s="31" t="s">
        <v>128</v>
      </c>
      <c r="B80" s="15" t="s">
        <v>125</v>
      </c>
      <c r="C80" s="15" t="s">
        <v>127</v>
      </c>
      <c r="D80" s="15" t="s">
        <v>7</v>
      </c>
      <c r="E80" s="81">
        <v>81</v>
      </c>
      <c r="F80" s="81">
        <f>F81</f>
        <v>7.5</v>
      </c>
      <c r="G80" s="102">
        <f t="shared" si="1"/>
        <v>9.25925925925926</v>
      </c>
    </row>
    <row r="81" spans="1:7" ht="24.75" customHeight="1">
      <c r="A81" s="17" t="s">
        <v>60</v>
      </c>
      <c r="B81" s="18" t="s">
        <v>125</v>
      </c>
      <c r="C81" s="18" t="s">
        <v>127</v>
      </c>
      <c r="D81" s="18" t="s">
        <v>58</v>
      </c>
      <c r="E81" s="82">
        <v>81</v>
      </c>
      <c r="F81" s="82">
        <f>F82</f>
        <v>7.5</v>
      </c>
      <c r="G81" s="103">
        <f t="shared" si="1"/>
        <v>9.25925925925926</v>
      </c>
    </row>
    <row r="82" spans="1:7" ht="24.75" customHeight="1">
      <c r="A82" s="17" t="s">
        <v>81</v>
      </c>
      <c r="B82" s="18" t="s">
        <v>125</v>
      </c>
      <c r="C82" s="18" t="s">
        <v>127</v>
      </c>
      <c r="D82" s="18" t="s">
        <v>80</v>
      </c>
      <c r="E82" s="82">
        <v>81</v>
      </c>
      <c r="F82" s="82">
        <v>7.5</v>
      </c>
      <c r="G82" s="103">
        <f t="shared" si="1"/>
        <v>9.25925925925926</v>
      </c>
    </row>
    <row r="83" spans="1:7" s="13" customFormat="1" ht="15" customHeight="1">
      <c r="A83" s="30" t="s">
        <v>26</v>
      </c>
      <c r="B83" s="12" t="s">
        <v>27</v>
      </c>
      <c r="C83" s="12" t="s">
        <v>6</v>
      </c>
      <c r="D83" s="12" t="s">
        <v>7</v>
      </c>
      <c r="E83" s="80">
        <f>E84</f>
        <v>1139.7</v>
      </c>
      <c r="F83" s="80">
        <f>F84</f>
        <v>450.6</v>
      </c>
      <c r="G83" s="101">
        <f t="shared" si="1"/>
        <v>39.536720189523564</v>
      </c>
    </row>
    <row r="84" spans="1:7" ht="13.5" customHeight="1">
      <c r="A84" s="20" t="s">
        <v>117</v>
      </c>
      <c r="B84" s="15" t="s">
        <v>27</v>
      </c>
      <c r="C84" s="15" t="s">
        <v>6</v>
      </c>
      <c r="D84" s="15" t="s">
        <v>7</v>
      </c>
      <c r="E84" s="81">
        <f>E85+E88+E91</f>
        <v>1139.7</v>
      </c>
      <c r="F84" s="81">
        <f>F85+F88+F91</f>
        <v>450.6</v>
      </c>
      <c r="G84" s="102">
        <f t="shared" si="1"/>
        <v>39.536720189523564</v>
      </c>
    </row>
    <row r="85" spans="1:7" ht="28.5" customHeight="1">
      <c r="A85" s="31" t="s">
        <v>74</v>
      </c>
      <c r="B85" s="15" t="s">
        <v>27</v>
      </c>
      <c r="C85" s="15" t="s">
        <v>98</v>
      </c>
      <c r="D85" s="15" t="s">
        <v>7</v>
      </c>
      <c r="E85" s="81">
        <v>91.1</v>
      </c>
      <c r="F85" s="81">
        <f>F86</f>
        <v>91</v>
      </c>
      <c r="G85" s="102">
        <f t="shared" si="1"/>
        <v>99.89023051591658</v>
      </c>
    </row>
    <row r="86" spans="1:7" ht="24.75" customHeight="1">
      <c r="A86" s="17" t="s">
        <v>60</v>
      </c>
      <c r="B86" s="18" t="s">
        <v>27</v>
      </c>
      <c r="C86" s="18" t="s">
        <v>98</v>
      </c>
      <c r="D86" s="18" t="s">
        <v>58</v>
      </c>
      <c r="E86" s="82">
        <v>91.1</v>
      </c>
      <c r="F86" s="82">
        <f>F87</f>
        <v>91</v>
      </c>
      <c r="G86" s="103">
        <f t="shared" si="1"/>
        <v>99.89023051591658</v>
      </c>
    </row>
    <row r="87" spans="1:7" ht="24.75" customHeight="1">
      <c r="A87" s="17" t="s">
        <v>81</v>
      </c>
      <c r="B87" s="18" t="s">
        <v>27</v>
      </c>
      <c r="C87" s="18" t="s">
        <v>98</v>
      </c>
      <c r="D87" s="18" t="s">
        <v>80</v>
      </c>
      <c r="E87" s="82">
        <v>91.1</v>
      </c>
      <c r="F87" s="82">
        <v>91</v>
      </c>
      <c r="G87" s="103">
        <f t="shared" si="1"/>
        <v>99.89023051591658</v>
      </c>
    </row>
    <row r="88" spans="1:7" ht="39" customHeight="1">
      <c r="A88" s="31" t="s">
        <v>75</v>
      </c>
      <c r="B88" s="15" t="s">
        <v>27</v>
      </c>
      <c r="C88" s="15" t="s">
        <v>99</v>
      </c>
      <c r="D88" s="15" t="s">
        <v>7</v>
      </c>
      <c r="E88" s="81">
        <f>E89</f>
        <v>40</v>
      </c>
      <c r="F88" s="81">
        <f>F89</f>
        <v>21.9</v>
      </c>
      <c r="G88" s="102">
        <f t="shared" si="1"/>
        <v>54.75</v>
      </c>
    </row>
    <row r="89" spans="1:7" ht="24.75" customHeight="1">
      <c r="A89" s="17" t="s">
        <v>60</v>
      </c>
      <c r="B89" s="18" t="s">
        <v>27</v>
      </c>
      <c r="C89" s="18" t="s">
        <v>99</v>
      </c>
      <c r="D89" s="18" t="s">
        <v>58</v>
      </c>
      <c r="E89" s="82">
        <v>40</v>
      </c>
      <c r="F89" s="82">
        <f>F90</f>
        <v>21.9</v>
      </c>
      <c r="G89" s="103">
        <f t="shared" si="1"/>
        <v>54.75</v>
      </c>
    </row>
    <row r="90" spans="1:7" ht="24.75" customHeight="1">
      <c r="A90" s="17" t="s">
        <v>81</v>
      </c>
      <c r="B90" s="18" t="s">
        <v>27</v>
      </c>
      <c r="C90" s="18" t="s">
        <v>99</v>
      </c>
      <c r="D90" s="18" t="s">
        <v>80</v>
      </c>
      <c r="E90" s="82">
        <v>40</v>
      </c>
      <c r="F90" s="82">
        <v>21.9</v>
      </c>
      <c r="G90" s="103">
        <f t="shared" si="1"/>
        <v>54.75</v>
      </c>
    </row>
    <row r="91" spans="1:7" ht="36.75" customHeight="1">
      <c r="A91" s="31" t="s">
        <v>118</v>
      </c>
      <c r="B91" s="15" t="s">
        <v>27</v>
      </c>
      <c r="C91" s="15" t="s">
        <v>105</v>
      </c>
      <c r="D91" s="15" t="s">
        <v>7</v>
      </c>
      <c r="E91" s="85">
        <v>1008.6</v>
      </c>
      <c r="F91" s="85">
        <f>F92</f>
        <v>337.7</v>
      </c>
      <c r="G91" s="105">
        <f t="shared" si="1"/>
        <v>33.48205433273845</v>
      </c>
    </row>
    <row r="92" spans="1:7" ht="23.25" customHeight="1">
      <c r="A92" s="17" t="s">
        <v>60</v>
      </c>
      <c r="B92" s="18" t="s">
        <v>27</v>
      </c>
      <c r="C92" s="18" t="s">
        <v>105</v>
      </c>
      <c r="D92" s="18" t="s">
        <v>58</v>
      </c>
      <c r="E92" s="82">
        <v>1008.6</v>
      </c>
      <c r="F92" s="82">
        <f>F93</f>
        <v>337.7</v>
      </c>
      <c r="G92" s="103">
        <f t="shared" si="1"/>
        <v>33.48205433273845</v>
      </c>
    </row>
    <row r="93" spans="1:7" ht="23.25" customHeight="1">
      <c r="A93" s="17" t="s">
        <v>81</v>
      </c>
      <c r="B93" s="18" t="s">
        <v>27</v>
      </c>
      <c r="C93" s="18" t="s">
        <v>105</v>
      </c>
      <c r="D93" s="18" t="s">
        <v>80</v>
      </c>
      <c r="E93" s="82">
        <v>1008.6</v>
      </c>
      <c r="F93" s="82">
        <f>F95+F96+F98+F97</f>
        <v>337.7</v>
      </c>
      <c r="G93" s="103">
        <f t="shared" si="1"/>
        <v>33.48205433273845</v>
      </c>
    </row>
    <row r="94" spans="1:7" ht="14.25" customHeight="1">
      <c r="A94" s="73" t="s">
        <v>104</v>
      </c>
      <c r="B94" s="18"/>
      <c r="C94" s="18"/>
      <c r="D94" s="18"/>
      <c r="E94" s="82"/>
      <c r="F94" s="82"/>
      <c r="G94" s="103"/>
    </row>
    <row r="95" spans="1:7" ht="14.25" customHeight="1">
      <c r="A95" s="73" t="s">
        <v>100</v>
      </c>
      <c r="B95" s="18" t="s">
        <v>27</v>
      </c>
      <c r="C95" s="18" t="s">
        <v>112</v>
      </c>
      <c r="D95" s="18" t="s">
        <v>80</v>
      </c>
      <c r="E95" s="82">
        <v>685</v>
      </c>
      <c r="F95" s="82">
        <v>310.7</v>
      </c>
      <c r="G95" s="103">
        <f t="shared" si="1"/>
        <v>45.35766423357664</v>
      </c>
    </row>
    <row r="96" spans="1:7" ht="12.75" customHeight="1">
      <c r="A96" s="73" t="s">
        <v>101</v>
      </c>
      <c r="B96" s="18" t="s">
        <v>27</v>
      </c>
      <c r="C96" s="18" t="s">
        <v>113</v>
      </c>
      <c r="D96" s="18" t="s">
        <v>80</v>
      </c>
      <c r="E96" s="82">
        <v>5</v>
      </c>
      <c r="F96" s="82">
        <v>0</v>
      </c>
      <c r="G96" s="103">
        <f t="shared" si="1"/>
        <v>0</v>
      </c>
    </row>
    <row r="97" spans="1:7" ht="14.25" customHeight="1">
      <c r="A97" s="73" t="s">
        <v>103</v>
      </c>
      <c r="B97" s="18" t="s">
        <v>27</v>
      </c>
      <c r="C97" s="18" t="s">
        <v>114</v>
      </c>
      <c r="D97" s="18" t="s">
        <v>80</v>
      </c>
      <c r="E97" s="82">
        <v>29.5</v>
      </c>
      <c r="F97" s="82">
        <v>0</v>
      </c>
      <c r="G97" s="103">
        <f t="shared" si="1"/>
        <v>0</v>
      </c>
    </row>
    <row r="98" spans="1:7" ht="14.25" customHeight="1">
      <c r="A98" s="75" t="s">
        <v>102</v>
      </c>
      <c r="B98" s="18" t="s">
        <v>27</v>
      </c>
      <c r="C98" s="18" t="s">
        <v>115</v>
      </c>
      <c r="D98" s="18" t="s">
        <v>80</v>
      </c>
      <c r="E98" s="82">
        <v>289.1</v>
      </c>
      <c r="F98" s="82">
        <v>27</v>
      </c>
      <c r="G98" s="103">
        <f t="shared" si="1"/>
        <v>9.33932895191975</v>
      </c>
    </row>
    <row r="99" spans="1:7" ht="12.75">
      <c r="A99" s="74" t="s">
        <v>28</v>
      </c>
      <c r="B99" s="25" t="s">
        <v>29</v>
      </c>
      <c r="C99" s="25" t="s">
        <v>6</v>
      </c>
      <c r="D99" s="25" t="s">
        <v>7</v>
      </c>
      <c r="E99" s="83">
        <f>E100</f>
        <v>13</v>
      </c>
      <c r="F99" s="83">
        <f>F100</f>
        <v>6.8</v>
      </c>
      <c r="G99" s="100">
        <f t="shared" si="1"/>
        <v>52.307692307692314</v>
      </c>
    </row>
    <row r="100" spans="1:7" ht="13.5" customHeight="1">
      <c r="A100" s="66" t="s">
        <v>30</v>
      </c>
      <c r="B100" s="12" t="s">
        <v>31</v>
      </c>
      <c r="C100" s="12" t="s">
        <v>6</v>
      </c>
      <c r="D100" s="12" t="s">
        <v>7</v>
      </c>
      <c r="E100" s="80">
        <f>E101+E104</f>
        <v>13</v>
      </c>
      <c r="F100" s="80">
        <f>F101+F104</f>
        <v>6.8</v>
      </c>
      <c r="G100" s="101">
        <f t="shared" si="1"/>
        <v>52.307692307692314</v>
      </c>
    </row>
    <row r="101" spans="1:7" ht="63" customHeight="1">
      <c r="A101" s="56" t="s">
        <v>48</v>
      </c>
      <c r="B101" s="15" t="s">
        <v>31</v>
      </c>
      <c r="C101" s="15" t="s">
        <v>92</v>
      </c>
      <c r="D101" s="15" t="s">
        <v>7</v>
      </c>
      <c r="E101" s="81">
        <v>1</v>
      </c>
      <c r="F101" s="81">
        <v>1</v>
      </c>
      <c r="G101" s="102">
        <f t="shared" si="1"/>
        <v>100</v>
      </c>
    </row>
    <row r="102" spans="1:7" ht="15.75" customHeight="1">
      <c r="A102" s="35" t="s">
        <v>62</v>
      </c>
      <c r="B102" s="33" t="s">
        <v>31</v>
      </c>
      <c r="C102" s="18" t="s">
        <v>92</v>
      </c>
      <c r="D102" s="18" t="s">
        <v>63</v>
      </c>
      <c r="E102" s="82">
        <v>1</v>
      </c>
      <c r="F102" s="82">
        <v>1</v>
      </c>
      <c r="G102" s="103">
        <f t="shared" si="1"/>
        <v>100</v>
      </c>
    </row>
    <row r="103" spans="1:7" ht="15.75" customHeight="1">
      <c r="A103" s="65" t="s">
        <v>87</v>
      </c>
      <c r="B103" s="68" t="s">
        <v>31</v>
      </c>
      <c r="C103" s="64" t="s">
        <v>92</v>
      </c>
      <c r="D103" s="18" t="s">
        <v>84</v>
      </c>
      <c r="E103" s="82">
        <v>1</v>
      </c>
      <c r="F103" s="82">
        <v>1</v>
      </c>
      <c r="G103" s="103">
        <f t="shared" si="1"/>
        <v>100</v>
      </c>
    </row>
    <row r="104" spans="1:7" ht="16.5" customHeight="1">
      <c r="A104" s="55" t="s">
        <v>117</v>
      </c>
      <c r="B104" s="58" t="s">
        <v>31</v>
      </c>
      <c r="C104" s="15" t="s">
        <v>6</v>
      </c>
      <c r="D104" s="15" t="s">
        <v>7</v>
      </c>
      <c r="E104" s="81">
        <f>E105</f>
        <v>12</v>
      </c>
      <c r="F104" s="81">
        <f>F105</f>
        <v>5.8</v>
      </c>
      <c r="G104" s="102">
        <f t="shared" si="1"/>
        <v>48.333333333333336</v>
      </c>
    </row>
    <row r="105" spans="1:7" ht="37.5" customHeight="1">
      <c r="A105" s="34" t="s">
        <v>76</v>
      </c>
      <c r="B105" s="15" t="s">
        <v>31</v>
      </c>
      <c r="C105" s="15" t="s">
        <v>116</v>
      </c>
      <c r="D105" s="15" t="s">
        <v>7</v>
      </c>
      <c r="E105" s="81">
        <v>12</v>
      </c>
      <c r="F105" s="81">
        <f>F106</f>
        <v>5.8</v>
      </c>
      <c r="G105" s="102">
        <f t="shared" si="1"/>
        <v>48.333333333333336</v>
      </c>
    </row>
    <row r="106" spans="1:7" ht="22.5">
      <c r="A106" s="17" t="s">
        <v>60</v>
      </c>
      <c r="B106" s="18" t="s">
        <v>31</v>
      </c>
      <c r="C106" s="18" t="s">
        <v>116</v>
      </c>
      <c r="D106" s="18" t="s">
        <v>58</v>
      </c>
      <c r="E106" s="82">
        <v>12</v>
      </c>
      <c r="F106" s="82">
        <f>F107</f>
        <v>5.8</v>
      </c>
      <c r="G106" s="103">
        <f t="shared" si="1"/>
        <v>48.333333333333336</v>
      </c>
    </row>
    <row r="107" spans="1:7" ht="25.5" customHeight="1">
      <c r="A107" s="17" t="s">
        <v>81</v>
      </c>
      <c r="B107" s="18" t="s">
        <v>31</v>
      </c>
      <c r="C107" s="18" t="s">
        <v>116</v>
      </c>
      <c r="D107" s="18" t="s">
        <v>80</v>
      </c>
      <c r="E107" s="82">
        <v>12</v>
      </c>
      <c r="F107" s="82">
        <v>5.8</v>
      </c>
      <c r="G107" s="103">
        <f t="shared" si="1"/>
        <v>48.333333333333336</v>
      </c>
    </row>
    <row r="108" spans="1:7" ht="18" customHeight="1">
      <c r="A108" s="53" t="s">
        <v>68</v>
      </c>
      <c r="B108" s="25" t="s">
        <v>41</v>
      </c>
      <c r="C108" s="25" t="s">
        <v>6</v>
      </c>
      <c r="D108" s="25" t="s">
        <v>7</v>
      </c>
      <c r="E108" s="83">
        <f>E109+E114</f>
        <v>2582</v>
      </c>
      <c r="F108" s="83">
        <f>F109+F114</f>
        <v>1396</v>
      </c>
      <c r="G108" s="100">
        <f t="shared" si="1"/>
        <v>54.066615027110764</v>
      </c>
    </row>
    <row r="109" spans="1:7" ht="15" customHeight="1">
      <c r="A109" s="62" t="s">
        <v>42</v>
      </c>
      <c r="B109" s="48" t="s">
        <v>43</v>
      </c>
      <c r="C109" s="48" t="s">
        <v>6</v>
      </c>
      <c r="D109" s="48" t="s">
        <v>7</v>
      </c>
      <c r="E109" s="85">
        <f>E110</f>
        <v>2579</v>
      </c>
      <c r="F109" s="85">
        <f>F110</f>
        <v>1396</v>
      </c>
      <c r="G109" s="105">
        <f t="shared" si="1"/>
        <v>54.12950756107018</v>
      </c>
    </row>
    <row r="110" spans="1:7" ht="59.25" customHeight="1">
      <c r="A110" s="56" t="s">
        <v>48</v>
      </c>
      <c r="B110" s="15" t="s">
        <v>43</v>
      </c>
      <c r="C110" s="15" t="s">
        <v>92</v>
      </c>
      <c r="D110" s="15" t="s">
        <v>7</v>
      </c>
      <c r="E110" s="81">
        <f>E111</f>
        <v>2579</v>
      </c>
      <c r="F110" s="81">
        <v>1396</v>
      </c>
      <c r="G110" s="102">
        <f t="shared" si="1"/>
        <v>54.12950756107018</v>
      </c>
    </row>
    <row r="111" spans="1:7" ht="13.5" customHeight="1">
      <c r="A111" s="35" t="s">
        <v>62</v>
      </c>
      <c r="B111" s="18" t="s">
        <v>43</v>
      </c>
      <c r="C111" s="18" t="s">
        <v>92</v>
      </c>
      <c r="D111" s="18" t="s">
        <v>63</v>
      </c>
      <c r="E111" s="82">
        <v>2579</v>
      </c>
      <c r="F111" s="82">
        <v>1396</v>
      </c>
      <c r="G111" s="103">
        <f t="shared" si="1"/>
        <v>54.12950756107018</v>
      </c>
    </row>
    <row r="112" spans="1:7" ht="24" customHeight="1">
      <c r="A112" s="69" t="s">
        <v>51</v>
      </c>
      <c r="B112" s="70" t="s">
        <v>43</v>
      </c>
      <c r="C112" s="18" t="s">
        <v>92</v>
      </c>
      <c r="D112" s="18" t="s">
        <v>63</v>
      </c>
      <c r="E112" s="82">
        <v>516.6</v>
      </c>
      <c r="F112" s="82">
        <v>200</v>
      </c>
      <c r="G112" s="103">
        <f t="shared" si="1"/>
        <v>38.71467286101432</v>
      </c>
    </row>
    <row r="113" spans="1:7" ht="15.75" customHeight="1">
      <c r="A113" s="65" t="s">
        <v>87</v>
      </c>
      <c r="B113" s="68" t="s">
        <v>43</v>
      </c>
      <c r="C113" s="64" t="s">
        <v>92</v>
      </c>
      <c r="D113" s="18" t="s">
        <v>84</v>
      </c>
      <c r="E113" s="82">
        <v>2579</v>
      </c>
      <c r="F113" s="82">
        <v>1396</v>
      </c>
      <c r="G113" s="103">
        <f t="shared" si="1"/>
        <v>54.12950756107018</v>
      </c>
    </row>
    <row r="114" spans="1:7" ht="15.75" customHeight="1">
      <c r="A114" s="66" t="s">
        <v>50</v>
      </c>
      <c r="B114" s="71" t="s">
        <v>49</v>
      </c>
      <c r="C114" s="48" t="s">
        <v>6</v>
      </c>
      <c r="D114" s="48" t="s">
        <v>7</v>
      </c>
      <c r="E114" s="85">
        <f>E115</f>
        <v>3</v>
      </c>
      <c r="F114" s="85">
        <f>F115</f>
        <v>0</v>
      </c>
      <c r="G114" s="105">
        <f t="shared" si="1"/>
        <v>0</v>
      </c>
    </row>
    <row r="115" spans="1:7" ht="65.25" customHeight="1">
      <c r="A115" s="56" t="s">
        <v>48</v>
      </c>
      <c r="B115" s="15" t="s">
        <v>49</v>
      </c>
      <c r="C115" s="15" t="s">
        <v>92</v>
      </c>
      <c r="D115" s="15" t="s">
        <v>7</v>
      </c>
      <c r="E115" s="81">
        <f>E116</f>
        <v>3</v>
      </c>
      <c r="F115" s="81">
        <f>F116</f>
        <v>0</v>
      </c>
      <c r="G115" s="102">
        <f t="shared" si="1"/>
        <v>0</v>
      </c>
    </row>
    <row r="116" spans="1:7" ht="13.5" customHeight="1">
      <c r="A116" s="35" t="s">
        <v>62</v>
      </c>
      <c r="B116" s="18" t="s">
        <v>49</v>
      </c>
      <c r="C116" s="18" t="s">
        <v>92</v>
      </c>
      <c r="D116" s="18" t="s">
        <v>63</v>
      </c>
      <c r="E116" s="82">
        <v>3</v>
      </c>
      <c r="F116" s="82">
        <v>0</v>
      </c>
      <c r="G116" s="103">
        <f t="shared" si="1"/>
        <v>0</v>
      </c>
    </row>
    <row r="117" spans="1:7" ht="14.25" customHeight="1">
      <c r="A117" s="35" t="s">
        <v>87</v>
      </c>
      <c r="B117" s="18" t="s">
        <v>49</v>
      </c>
      <c r="C117" s="18" t="s">
        <v>92</v>
      </c>
      <c r="D117" s="18" t="s">
        <v>84</v>
      </c>
      <c r="E117" s="82">
        <v>3</v>
      </c>
      <c r="F117" s="82">
        <v>0</v>
      </c>
      <c r="G117" s="103">
        <f t="shared" si="1"/>
        <v>0</v>
      </c>
    </row>
    <row r="118" spans="1:7" s="36" customFormat="1" ht="15.75" customHeight="1">
      <c r="A118" s="53" t="s">
        <v>32</v>
      </c>
      <c r="B118" s="25" t="s">
        <v>33</v>
      </c>
      <c r="C118" s="25" t="s">
        <v>6</v>
      </c>
      <c r="D118" s="25" t="s">
        <v>7</v>
      </c>
      <c r="E118" s="83">
        <f>E119</f>
        <v>137.7</v>
      </c>
      <c r="F118" s="83">
        <f>F119</f>
        <v>47.1</v>
      </c>
      <c r="G118" s="100">
        <f t="shared" si="1"/>
        <v>34.20479302832244</v>
      </c>
    </row>
    <row r="119" spans="1:7" s="19" customFormat="1" ht="17.25" customHeight="1">
      <c r="A119" s="52" t="s">
        <v>34</v>
      </c>
      <c r="B119" s="12" t="s">
        <v>35</v>
      </c>
      <c r="C119" s="12" t="s">
        <v>6</v>
      </c>
      <c r="D119" s="12" t="s">
        <v>7</v>
      </c>
      <c r="E119" s="80">
        <f>E120+E123</f>
        <v>137.7</v>
      </c>
      <c r="F119" s="80">
        <f>F120+F123</f>
        <v>47.1</v>
      </c>
      <c r="G119" s="101">
        <f t="shared" si="1"/>
        <v>34.20479302832244</v>
      </c>
    </row>
    <row r="120" spans="1:7" ht="27" customHeight="1">
      <c r="A120" s="37" t="s">
        <v>36</v>
      </c>
      <c r="B120" s="15" t="s">
        <v>35</v>
      </c>
      <c r="C120" s="15" t="s">
        <v>106</v>
      </c>
      <c r="D120" s="15" t="s">
        <v>7</v>
      </c>
      <c r="E120" s="81">
        <v>113.7</v>
      </c>
      <c r="F120" s="81">
        <v>37.1</v>
      </c>
      <c r="G120" s="102">
        <f t="shared" si="1"/>
        <v>32.629727352682494</v>
      </c>
    </row>
    <row r="121" spans="1:7" ht="13.5" customHeight="1">
      <c r="A121" s="54" t="s">
        <v>65</v>
      </c>
      <c r="B121" s="59" t="s">
        <v>35</v>
      </c>
      <c r="C121" s="59" t="s">
        <v>106</v>
      </c>
      <c r="D121" s="18" t="s">
        <v>64</v>
      </c>
      <c r="E121" s="82">
        <v>113.7</v>
      </c>
      <c r="F121" s="82">
        <v>37.1</v>
      </c>
      <c r="G121" s="103">
        <f t="shared" si="1"/>
        <v>32.629727352682494</v>
      </c>
    </row>
    <row r="122" spans="1:7" ht="14.25" customHeight="1">
      <c r="A122" s="65" t="s">
        <v>88</v>
      </c>
      <c r="B122" s="72" t="s">
        <v>35</v>
      </c>
      <c r="C122" s="68" t="s">
        <v>106</v>
      </c>
      <c r="D122" s="64" t="s">
        <v>89</v>
      </c>
      <c r="E122" s="82">
        <v>113.7</v>
      </c>
      <c r="F122" s="82">
        <v>37.1</v>
      </c>
      <c r="G122" s="103">
        <f t="shared" si="1"/>
        <v>32.629727352682494</v>
      </c>
    </row>
    <row r="123" spans="1:7" ht="36.75" customHeight="1">
      <c r="A123" s="51" t="s">
        <v>37</v>
      </c>
      <c r="B123" s="57" t="s">
        <v>35</v>
      </c>
      <c r="C123" s="58" t="s">
        <v>107</v>
      </c>
      <c r="D123" s="15" t="s">
        <v>7</v>
      </c>
      <c r="E123" s="81">
        <v>24</v>
      </c>
      <c r="F123" s="81">
        <v>10</v>
      </c>
      <c r="G123" s="102">
        <f t="shared" si="1"/>
        <v>41.66666666666667</v>
      </c>
    </row>
    <row r="124" spans="1:7" ht="13.5" customHeight="1">
      <c r="A124" s="67" t="s">
        <v>65</v>
      </c>
      <c r="B124" s="33" t="s">
        <v>35</v>
      </c>
      <c r="C124" s="18" t="s">
        <v>107</v>
      </c>
      <c r="D124" s="18" t="s">
        <v>64</v>
      </c>
      <c r="E124" s="82">
        <v>24</v>
      </c>
      <c r="F124" s="82">
        <v>10</v>
      </c>
      <c r="G124" s="103">
        <f t="shared" si="1"/>
        <v>41.66666666666667</v>
      </c>
    </row>
    <row r="125" spans="1:7" ht="16.5" customHeight="1">
      <c r="A125" s="65" t="s">
        <v>88</v>
      </c>
      <c r="B125" s="68" t="s">
        <v>35</v>
      </c>
      <c r="C125" s="64" t="s">
        <v>107</v>
      </c>
      <c r="D125" s="18" t="s">
        <v>89</v>
      </c>
      <c r="E125" s="82">
        <v>24</v>
      </c>
      <c r="F125" s="82">
        <v>10</v>
      </c>
      <c r="G125" s="103">
        <f t="shared" si="1"/>
        <v>41.66666666666667</v>
      </c>
    </row>
    <row r="126" spans="1:7" s="36" customFormat="1" ht="16.5" customHeight="1">
      <c r="A126" s="50" t="s">
        <v>44</v>
      </c>
      <c r="B126" s="38" t="s">
        <v>45</v>
      </c>
      <c r="C126" s="39" t="s">
        <v>6</v>
      </c>
      <c r="D126" s="25" t="s">
        <v>7</v>
      </c>
      <c r="E126" s="83">
        <f>E127</f>
        <v>26.6</v>
      </c>
      <c r="F126" s="83">
        <f>F127</f>
        <v>12.3</v>
      </c>
      <c r="G126" s="100">
        <f t="shared" si="1"/>
        <v>46.2406015037594</v>
      </c>
    </row>
    <row r="127" spans="1:7" s="36" customFormat="1" ht="14.25" customHeight="1">
      <c r="A127" s="60" t="s">
        <v>46</v>
      </c>
      <c r="B127" s="61">
        <v>1101</v>
      </c>
      <c r="C127" s="12" t="s">
        <v>6</v>
      </c>
      <c r="D127" s="12" t="s">
        <v>7</v>
      </c>
      <c r="E127" s="80">
        <f>E128</f>
        <v>26.6</v>
      </c>
      <c r="F127" s="80">
        <f>F128</f>
        <v>12.3</v>
      </c>
      <c r="G127" s="101">
        <f t="shared" si="1"/>
        <v>46.2406015037594</v>
      </c>
    </row>
    <row r="128" spans="1:7" s="13" customFormat="1" ht="60.75" customHeight="1">
      <c r="A128" s="56" t="s">
        <v>48</v>
      </c>
      <c r="B128" s="58" t="s">
        <v>47</v>
      </c>
      <c r="C128" s="15" t="s">
        <v>92</v>
      </c>
      <c r="D128" s="15" t="s">
        <v>7</v>
      </c>
      <c r="E128" s="81">
        <v>26.6</v>
      </c>
      <c r="F128" s="81">
        <v>12.3</v>
      </c>
      <c r="G128" s="102">
        <f t="shared" si="1"/>
        <v>46.2406015037594</v>
      </c>
    </row>
    <row r="129" spans="1:7" s="13" customFormat="1" ht="14.25" customHeight="1">
      <c r="A129" s="32" t="s">
        <v>62</v>
      </c>
      <c r="B129" s="18" t="s">
        <v>47</v>
      </c>
      <c r="C129" s="18" t="s">
        <v>92</v>
      </c>
      <c r="D129" s="18" t="s">
        <v>63</v>
      </c>
      <c r="E129" s="82">
        <v>26.6</v>
      </c>
      <c r="F129" s="82">
        <v>12.3</v>
      </c>
      <c r="G129" s="103">
        <f t="shared" si="1"/>
        <v>46.2406015037594</v>
      </c>
    </row>
    <row r="130" spans="1:7" s="13" customFormat="1" ht="14.25" customHeight="1">
      <c r="A130" s="32" t="s">
        <v>87</v>
      </c>
      <c r="B130" s="18" t="s">
        <v>47</v>
      </c>
      <c r="C130" s="18" t="s">
        <v>92</v>
      </c>
      <c r="D130" s="18" t="s">
        <v>84</v>
      </c>
      <c r="E130" s="82">
        <v>26.6</v>
      </c>
      <c r="F130" s="82">
        <v>12.3</v>
      </c>
      <c r="G130" s="103">
        <f t="shared" si="1"/>
        <v>46.2406015037594</v>
      </c>
    </row>
    <row r="131" spans="1:7" s="42" customFormat="1" ht="17.25" customHeight="1">
      <c r="A131" s="40" t="s">
        <v>38</v>
      </c>
      <c r="B131" s="41" t="s">
        <v>39</v>
      </c>
      <c r="C131" s="41" t="s">
        <v>6</v>
      </c>
      <c r="D131" s="41" t="s">
        <v>7</v>
      </c>
      <c r="E131" s="86">
        <f>E14+E44+E51+E77+E99+E108+E118+E126+E66</f>
        <v>8586.300000000001</v>
      </c>
      <c r="F131" s="86">
        <f>F14+F44+F51+F77+F99+F108+F118+F126+F66</f>
        <v>3793.4</v>
      </c>
      <c r="G131" s="106">
        <f t="shared" si="1"/>
        <v>44.179681585782</v>
      </c>
    </row>
    <row r="132" spans="1:5" ht="12.75">
      <c r="A132" s="43"/>
      <c r="B132" s="2"/>
      <c r="C132" s="5"/>
      <c r="D132" s="5"/>
      <c r="E132" s="44"/>
    </row>
    <row r="135" ht="12.75">
      <c r="E135" s="63"/>
    </row>
  </sheetData>
  <mergeCells count="11">
    <mergeCell ref="F11:F12"/>
    <mergeCell ref="G11:G12"/>
    <mergeCell ref="A8:G9"/>
    <mergeCell ref="C2:G2"/>
    <mergeCell ref="D3:G3"/>
    <mergeCell ref="D1:G1"/>
    <mergeCell ref="A11:A12"/>
    <mergeCell ref="B11:B12"/>
    <mergeCell ref="C11:C12"/>
    <mergeCell ref="D11:D12"/>
    <mergeCell ref="E11:E12"/>
  </mergeCells>
  <printOptions/>
  <pageMargins left="0.26" right="0.17" top="0.53" bottom="0.3" header="0.3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2015-07-08T08:32:10Z</cp:lastPrinted>
  <dcterms:created xsi:type="dcterms:W3CDTF">2010-07-02T10:47:25Z</dcterms:created>
  <dcterms:modified xsi:type="dcterms:W3CDTF">2015-07-08T08:32:14Z</dcterms:modified>
  <cp:category/>
  <cp:version/>
  <cp:contentType/>
  <cp:contentStatus/>
</cp:coreProperties>
</file>