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<sst xmlns="http://schemas.openxmlformats.org/spreadsheetml/2006/main" count="479" uniqueCount="137">
  <si>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</si>
  <si>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</si>
  <si>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</si>
  <si>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</si>
  <si>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</si>
  <si>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</si>
  <si>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</si>
  <si>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</si>
  <si>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</si>
  <si>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</si>
  <si>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</si>
  <si>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</si>
  <si>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</si>
  <si>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Администрация муниципального образования Сарыевское Вязниковского района Владимирской области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</si>
  <si>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</si>
  <si>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</si>
  <si>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</si>
  <si>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</si>
  <si>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</si>
  <si>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</si>
  <si>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</si>
  <si>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</si>
  <si>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</si>
  <si>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</si>
  <si>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</si>
  <si>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</si>
  <si>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</si>
  <si>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</si>
  <si>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</si>
  <si>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</si>
  <si>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</si>
  <si>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</si>
  <si>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</si>
  <si>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</si>
  <si>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</si>
  <si>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</si>
  <si>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</si>
  <si>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</si>
  <si>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Всего расходов по бюджету</t>
  </si>
  <si>
    <t>0000</t>
  </si>
  <si>
    <t>0106</t>
  </si>
  <si>
    <t>0800</t>
  </si>
  <si>
    <t>Культура</t>
  </si>
  <si>
    <t>0801</t>
  </si>
  <si>
    <t>Физическая культура и спорт</t>
  </si>
  <si>
    <t>1100</t>
  </si>
  <si>
    <t xml:space="preserve">Физическая культура </t>
  </si>
  <si>
    <t>1101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</si>
  <si>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</si>
  <si>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0804</t>
  </si>
  <si>
    <t>Другие вопросы в области культуры, кинематографии</t>
  </si>
  <si>
    <t>в том числе на доведение заработной платы до средней областной (областной бюджет)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</si>
  <si>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</si>
  <si>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</si>
  <si>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</si>
  <si>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</si>
  <si>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</si>
  <si>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</si>
  <si>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</si>
  <si>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</si>
  <si>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</si>
  <si>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</si>
  <si>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</si>
  <si>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500</t>
  </si>
  <si>
    <t>300</t>
  </si>
  <si>
    <t>Социальное обеспечение и иные выплаты населению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</si>
  <si>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</si>
  <si>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</si>
  <si>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</si>
  <si>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9995118</t>
  </si>
  <si>
    <t>Другие общегосударственные вопросы</t>
  </si>
  <si>
    <t>0113</t>
  </si>
  <si>
    <t>"Обеспечение охраны жизни людей на водных объектах муниципального образования Сарыевское Вязниковского района Владимирской области на 2013-2015 годы"</t>
  </si>
  <si>
    <t>"Пожарная безопасность муниципального образования Сарыевское Вязниковского района Владимирской области на 2013-2015 годы"</t>
  </si>
  <si>
    <t xml:space="preserve">"Сохранение и реконструкция военно-мемориальных объектов  муниципального образования  Сарыевское на 2011-2015 годы" </t>
  </si>
  <si>
    <t xml:space="preserve">"Формирование доступной среды жизнедеятельности для инвалидов муниципального образования Сарыевское Вязниковского района Владимирской области на 2012-2015 годы" </t>
  </si>
  <si>
    <t>"Об организации общественных работ в муниципальном образовании Сарыевское Вязниковского района Владимирской области на 2013-2015 годы"</t>
  </si>
  <si>
    <t>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2014-2016 годы"</t>
  </si>
  <si>
    <t>Всего расходов на 2015 год в тыс.руб.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</si>
  <si>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</si>
  <si>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</si>
  <si>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</si>
  <si>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</si>
  <si>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</si>
  <si>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</si>
  <si>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540</t>
  </si>
  <si>
    <t>870</t>
  </si>
  <si>
    <t>Резервные средства</t>
  </si>
  <si>
    <t>Иные межбюджетные трансферты</t>
  </si>
  <si>
    <t>Публичные нормативные социальные выплаты гражданам</t>
  </si>
  <si>
    <t>310</t>
  </si>
  <si>
    <t>9910011</t>
  </si>
  <si>
    <t>9920011</t>
  </si>
  <si>
    <t>9990030</t>
  </si>
  <si>
    <t>9990020</t>
  </si>
  <si>
    <t>0160000</t>
  </si>
  <si>
    <t>0260000</t>
  </si>
  <si>
    <t>0360000</t>
  </si>
  <si>
    <t>0460000</t>
  </si>
  <si>
    <t>0560000</t>
  </si>
  <si>
    <t>0660000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</si>
  <si>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</si>
  <si>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</si>
  <si>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</si>
  <si>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</si>
  <si>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в том числе:</t>
  </si>
  <si>
    <t>0760000</t>
  </si>
  <si>
    <t>9990041</t>
  </si>
  <si>
    <t>9990042</t>
  </si>
  <si>
    <t>Национальная экономика</t>
  </si>
  <si>
    <t>Дорожное хозяйство</t>
  </si>
  <si>
    <t>0400</t>
  </si>
  <si>
    <t>0409</t>
  </si>
  <si>
    <t>0760001</t>
  </si>
  <si>
    <t>0760002</t>
  </si>
  <si>
    <t>0760003</t>
  </si>
  <si>
    <t>0760004</t>
  </si>
  <si>
    <t>0860000</t>
  </si>
  <si>
    <t>Муниципальные программы муниципальных образований</t>
  </si>
  <si>
    <t>"Благоустройство территории муниципального образования Сарыевское Вязниковского района Владимирской области на 2015-2017 годы"</t>
  </si>
  <si>
    <t xml:space="preserve">"Содержание автомобильных дорог общего пользования местного значения муниципального образования  Сарыевское Вязниковского района Владимирской области на 2015-2017 годы" </t>
  </si>
  <si>
    <t>110</t>
  </si>
  <si>
    <t>Расходы на выплаты персоналу казенных учреждений</t>
  </si>
  <si>
    <t>Другие вопросы в области национальной экономики</t>
  </si>
  <si>
    <t>0412</t>
  </si>
  <si>
    <t>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2015-2017 годы"</t>
  </si>
  <si>
    <t>0501</t>
  </si>
  <si>
    <t>Жилищное хозяйство</t>
  </si>
  <si>
    <t>1060000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</si>
  <si>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2013-2015 годы"</t>
  </si>
  <si>
    <t>1960000</t>
  </si>
  <si>
    <t>Приложение № 3</t>
  </si>
  <si>
    <t>к постановлению администрации</t>
  </si>
  <si>
    <t>Исполнено за 9 месяцев 2015 года</t>
  </si>
  <si>
    <t>Исполнение бюджета муниципального образования Сарыевское Вязниковского района Владимирской области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за 9 месяцев 2015 года</t>
  </si>
  <si>
    <t>% испол-нения</t>
  </si>
  <si>
    <t>от    14.10.2015 года № 60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</si>
</sst>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</numFmts>
  <fonts count="20">
    <font>
      <sz val="10"/>
      <name val="Arial Cyr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i/>
      <sz val="9"/>
      <name val="Arial"/>
      <family val="2"/>
    </font>
    <font>
      <b/>
      <i/>
      <sz val="8"/>
      <name val="Arial Cyr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10"/>
      <name val="Times New Roman"/>
      <family val="1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 horizontal="justify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16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164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justify" wrapText="1"/>
    </xf>
    <xf numFmtId="165" fontId="4" fillId="0" borderId="1" xfId="0" applyNumberFormat="1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justify" wrapText="1"/>
    </xf>
    <xf numFmtId="0" fontId="4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justify"/>
    </xf>
    <xf numFmtId="49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164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justify" wrapText="1"/>
    </xf>
    <xf numFmtId="49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justify" wrapText="1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16" fillId="0" borderId="1" xfId="0" applyFont="1" applyBorder="1" applyAlignment="1">
      <alignment horizontal="justify"/>
    </xf>
    <xf numFmtId="49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="130" zoomScaleNormal="130" workbookViewId="0" topLeftCell="A1">
      <selection activeCell="D3" sqref="D3:G3"/>
    </sheetView>
  </sheetViews>
  <sheetFormatPr defaultColWidth="9.00390625" defaultRowHeight="12.75"/>
  <cols>
    <col min="1" max="1" width="54.00390625" style="19" customWidth="1"/>
    <col min="2" max="2" width="6.00390625" style="0" customWidth="1"/>
    <col min="3" max="3" width="8.875" style="20" customWidth="1"/>
    <col min="4" max="4" width="5.625" style="20" customWidth="1"/>
    <col min="5" max="5" width="8.00390625" style="21" customWidth="1"/>
    <col min="7" max="7" width="6.75390625" style="0" customWidth="1"/>
  </cols>
  <sheetData>
    <row r="1" spans="1:7" ht="12.75">
      <c r="A1" s="1"/>
      <c r="B1" s="2"/>
      <c r="C1" s="27"/>
      <c r="D1" s="63" t="s">
        <v>131</v>
      </c>
      <c r="E1" s="63"/>
      <c r="F1" s="63"/>
      <c r="G1" s="63"/>
    </row>
    <row r="2" spans="1:7" ht="15" customHeight="1">
      <c r="A2" s="1"/>
      <c r="B2" s="2"/>
      <c r="C2" s="64" t="s">
        <v>132</v>
      </c>
      <c r="D2" s="64"/>
      <c r="E2" s="64"/>
      <c r="F2" s="64"/>
      <c r="G2" s="64"/>
    </row>
    <row r="3" spans="1:7" ht="15" customHeight="1">
      <c r="A3" s="1"/>
      <c r="B3" s="4"/>
      <c r="C3" s="27"/>
      <c r="D3" s="64" t="s">
        <v>136</v>
      </c>
      <c r="E3" s="64"/>
      <c r="F3" s="64"/>
      <c r="G3" s="64"/>
    </row>
    <row r="4" spans="1:6" ht="12" customHeight="1">
      <c r="A4" s="1"/>
      <c r="B4" s="2"/>
      <c r="C4" s="27"/>
      <c r="D4" s="27"/>
      <c r="E4" s="27"/>
      <c r="F4" s="20"/>
    </row>
    <row r="5" spans="1:6" ht="12.75" customHeight="1" hidden="1">
      <c r="A5" s="1"/>
      <c r="B5" s="2"/>
      <c r="C5" s="3"/>
      <c r="D5" s="3"/>
      <c r="E5" s="3"/>
      <c r="F5" s="20"/>
    </row>
    <row r="6" spans="1:6" ht="12.75" customHeight="1" hidden="1">
      <c r="A6" s="1"/>
      <c r="B6" s="2"/>
      <c r="C6" s="3"/>
      <c r="D6" s="3"/>
      <c r="E6" s="3"/>
      <c r="F6" s="20"/>
    </row>
    <row r="7" spans="1:6" ht="15" customHeight="1">
      <c r="A7" s="1"/>
      <c r="B7" s="2"/>
      <c r="C7" s="5"/>
      <c r="D7" s="6"/>
      <c r="E7" s="6"/>
      <c r="F7" s="20"/>
    </row>
    <row r="8" spans="1:7" ht="15" customHeight="1">
      <c r="A8" s="65" t="s">
        <v>134</v>
      </c>
      <c r="B8" s="65"/>
      <c r="C8" s="65"/>
      <c r="D8" s="65"/>
      <c r="E8" s="65"/>
      <c r="F8" s="65"/>
      <c r="G8" s="65"/>
    </row>
    <row r="9" spans="1:7" ht="36" customHeight="1">
      <c r="A9" s="65"/>
      <c r="B9" s="65"/>
      <c r="C9" s="65"/>
      <c r="D9" s="65"/>
      <c r="E9" s="65"/>
      <c r="F9" s="65"/>
      <c r="G9" s="65"/>
    </row>
    <row r="10" spans="1:5" ht="14.25" customHeight="1">
      <c r="A10" s="8"/>
      <c r="B10" s="7"/>
      <c r="C10" s="7"/>
      <c r="D10" s="7"/>
      <c r="E10" s="7"/>
    </row>
    <row r="11" spans="1:7" ht="12.75" customHeight="1">
      <c r="A11" s="66" t="s">
        <v>0</v>
      </c>
      <c r="B11" s="67" t="s">
        <v>1</v>
      </c>
      <c r="C11" s="68" t="s">
        <v>2</v>
      </c>
      <c r="D11" s="68" t="s">
        <v>3</v>
      </c>
      <c r="E11" s="59" t="s">
        <v>78</v>
      </c>
      <c r="F11" s="60" t="s">
        <v>133</v>
      </c>
      <c r="G11" s="61" t="s">
        <v>135</v>
      </c>
    </row>
    <row r="12" spans="1:7" ht="26.25" customHeight="1">
      <c r="A12" s="66"/>
      <c r="B12" s="67"/>
      <c r="C12" s="68"/>
      <c r="D12" s="68"/>
      <c r="E12" s="59"/>
      <c r="F12" s="60"/>
      <c r="G12" s="62"/>
    </row>
    <row r="13" spans="1:7" ht="12" customHeight="1">
      <c r="A13" s="28">
        <v>1</v>
      </c>
      <c r="B13" s="29">
        <v>2</v>
      </c>
      <c r="C13" s="29">
        <v>3</v>
      </c>
      <c r="D13" s="29">
        <v>4</v>
      </c>
      <c r="E13" s="30">
        <v>5</v>
      </c>
      <c r="F13" s="30">
        <v>6</v>
      </c>
      <c r="G13" s="30">
        <v>7</v>
      </c>
    </row>
    <row r="14" spans="1:7" ht="12.75">
      <c r="A14" s="31" t="s">
        <v>4</v>
      </c>
      <c r="B14" s="15" t="s">
        <v>5</v>
      </c>
      <c r="C14" s="15" t="s">
        <v>6</v>
      </c>
      <c r="D14" s="15" t="s">
        <v>7</v>
      </c>
      <c r="E14" s="32">
        <f>E15+E19+E27+E31+E37</f>
        <v>3049.7999999999997</v>
      </c>
      <c r="F14" s="32">
        <f>F15+F19+F27+F31+F37</f>
        <v>2110.5</v>
      </c>
      <c r="G14" s="32">
        <f>F14/E14*100</f>
        <v>69.20125909895731</v>
      </c>
    </row>
    <row r="15" spans="1:7" s="9" customFormat="1" ht="28.5" customHeight="1">
      <c r="A15" s="33" t="s">
        <v>8</v>
      </c>
      <c r="B15" s="34" t="s">
        <v>9</v>
      </c>
      <c r="C15" s="34" t="s">
        <v>6</v>
      </c>
      <c r="D15" s="34" t="s">
        <v>7</v>
      </c>
      <c r="E15" s="35">
        <f>E17</f>
        <v>479.1</v>
      </c>
      <c r="F15" s="35">
        <f>F17</f>
        <v>347.8</v>
      </c>
      <c r="G15" s="35">
        <f aca="true" t="shared" si="0" ref="G15:G78">F15/E15*100</f>
        <v>72.5944479231893</v>
      </c>
    </row>
    <row r="16" spans="1:7" s="10" customFormat="1" ht="12">
      <c r="A16" s="36" t="s">
        <v>10</v>
      </c>
      <c r="B16" s="37" t="s">
        <v>9</v>
      </c>
      <c r="C16" s="37" t="s">
        <v>91</v>
      </c>
      <c r="D16" s="37" t="s">
        <v>7</v>
      </c>
      <c r="E16" s="38">
        <f>E17</f>
        <v>479.1</v>
      </c>
      <c r="F16" s="38">
        <f>F17</f>
        <v>347.8</v>
      </c>
      <c r="G16" s="38">
        <f t="shared" si="0"/>
        <v>72.5944479231893</v>
      </c>
    </row>
    <row r="17" spans="1:7" s="10" customFormat="1" ht="33.75" customHeight="1">
      <c r="A17" s="39" t="s">
        <v>56</v>
      </c>
      <c r="B17" s="24" t="s">
        <v>9</v>
      </c>
      <c r="C17" s="24" t="s">
        <v>91</v>
      </c>
      <c r="D17" s="24" t="s">
        <v>57</v>
      </c>
      <c r="E17" s="40">
        <v>479.1</v>
      </c>
      <c r="F17" s="40">
        <v>347.8</v>
      </c>
      <c r="G17" s="40">
        <f t="shared" si="0"/>
        <v>72.5944479231893</v>
      </c>
    </row>
    <row r="18" spans="1:7" s="10" customFormat="1" ht="20.25" customHeight="1">
      <c r="A18" s="39" t="s">
        <v>80</v>
      </c>
      <c r="B18" s="24" t="s">
        <v>9</v>
      </c>
      <c r="C18" s="24" t="s">
        <v>91</v>
      </c>
      <c r="D18" s="24" t="s">
        <v>79</v>
      </c>
      <c r="E18" s="40">
        <v>479.1</v>
      </c>
      <c r="F18" s="40">
        <v>347.8</v>
      </c>
      <c r="G18" s="40">
        <f t="shared" si="0"/>
        <v>72.5944479231893</v>
      </c>
    </row>
    <row r="19" spans="1:7" s="11" customFormat="1" ht="36" customHeight="1">
      <c r="A19" s="33" t="s">
        <v>11</v>
      </c>
      <c r="B19" s="34" t="s">
        <v>12</v>
      </c>
      <c r="C19" s="34" t="s">
        <v>6</v>
      </c>
      <c r="D19" s="34" t="s">
        <v>7</v>
      </c>
      <c r="E19" s="35">
        <f>E20</f>
        <v>1904.5</v>
      </c>
      <c r="F19" s="35">
        <f>F20</f>
        <v>1243</v>
      </c>
      <c r="G19" s="35">
        <f t="shared" si="0"/>
        <v>65.26647414019428</v>
      </c>
    </row>
    <row r="20" spans="1:7" s="12" customFormat="1" ht="24.75" customHeight="1">
      <c r="A20" s="41" t="s">
        <v>13</v>
      </c>
      <c r="B20" s="37" t="s">
        <v>12</v>
      </c>
      <c r="C20" s="37" t="s">
        <v>92</v>
      </c>
      <c r="D20" s="37" t="s">
        <v>7</v>
      </c>
      <c r="E20" s="38">
        <f>E21+E23+E25</f>
        <v>1904.5</v>
      </c>
      <c r="F20" s="38">
        <f>F21+F23+F25</f>
        <v>1243</v>
      </c>
      <c r="G20" s="38">
        <f t="shared" si="0"/>
        <v>65.26647414019428</v>
      </c>
    </row>
    <row r="21" spans="1:7" s="12" customFormat="1" ht="33.75" customHeight="1">
      <c r="A21" s="39" t="s">
        <v>56</v>
      </c>
      <c r="B21" s="24" t="s">
        <v>12</v>
      </c>
      <c r="C21" s="24" t="s">
        <v>92</v>
      </c>
      <c r="D21" s="24" t="s">
        <v>57</v>
      </c>
      <c r="E21" s="40">
        <v>1741.5</v>
      </c>
      <c r="F21" s="40">
        <v>1111.5</v>
      </c>
      <c r="G21" s="40">
        <f t="shared" si="0"/>
        <v>63.82428940568475</v>
      </c>
    </row>
    <row r="22" spans="1:7" s="12" customFormat="1" ht="21.75" customHeight="1">
      <c r="A22" s="39" t="s">
        <v>80</v>
      </c>
      <c r="B22" s="24" t="s">
        <v>12</v>
      </c>
      <c r="C22" s="24" t="s">
        <v>92</v>
      </c>
      <c r="D22" s="24" t="s">
        <v>79</v>
      </c>
      <c r="E22" s="40">
        <v>1741.5</v>
      </c>
      <c r="F22" s="40">
        <v>1111.5</v>
      </c>
      <c r="G22" s="40">
        <f t="shared" si="0"/>
        <v>63.82428940568475</v>
      </c>
    </row>
    <row r="23" spans="1:7" s="12" customFormat="1" ht="19.5" customHeight="1">
      <c r="A23" s="39" t="s">
        <v>60</v>
      </c>
      <c r="B23" s="24" t="s">
        <v>12</v>
      </c>
      <c r="C23" s="24" t="s">
        <v>92</v>
      </c>
      <c r="D23" s="24" t="s">
        <v>58</v>
      </c>
      <c r="E23" s="40">
        <v>158.3</v>
      </c>
      <c r="F23" s="40">
        <v>126.8</v>
      </c>
      <c r="G23" s="40">
        <f t="shared" si="0"/>
        <v>80.10107391029689</v>
      </c>
    </row>
    <row r="24" spans="1:7" s="12" customFormat="1" ht="24" customHeight="1">
      <c r="A24" s="39" t="s">
        <v>82</v>
      </c>
      <c r="B24" s="24" t="s">
        <v>12</v>
      </c>
      <c r="C24" s="24" t="s">
        <v>92</v>
      </c>
      <c r="D24" s="24" t="s">
        <v>81</v>
      </c>
      <c r="E24" s="40">
        <v>158.3</v>
      </c>
      <c r="F24" s="40">
        <v>126.8</v>
      </c>
      <c r="G24" s="40">
        <f t="shared" si="0"/>
        <v>80.10107391029689</v>
      </c>
    </row>
    <row r="25" spans="1:7" s="12" customFormat="1" ht="15.75" customHeight="1">
      <c r="A25" s="39" t="s">
        <v>61</v>
      </c>
      <c r="B25" s="24" t="s">
        <v>12</v>
      </c>
      <c r="C25" s="24" t="s">
        <v>92</v>
      </c>
      <c r="D25" s="24" t="s">
        <v>59</v>
      </c>
      <c r="E25" s="40">
        <v>4.7</v>
      </c>
      <c r="F25" s="40">
        <v>4.7</v>
      </c>
      <c r="G25" s="40">
        <f t="shared" si="0"/>
        <v>100</v>
      </c>
    </row>
    <row r="26" spans="1:7" s="12" customFormat="1" ht="15.75" customHeight="1">
      <c r="A26" s="39" t="s">
        <v>84</v>
      </c>
      <c r="B26" s="24" t="s">
        <v>12</v>
      </c>
      <c r="C26" s="24" t="s">
        <v>92</v>
      </c>
      <c r="D26" s="24" t="s">
        <v>83</v>
      </c>
      <c r="E26" s="40">
        <v>4.7</v>
      </c>
      <c r="F26" s="40">
        <v>4.7</v>
      </c>
      <c r="G26" s="40">
        <f t="shared" si="0"/>
        <v>100</v>
      </c>
    </row>
    <row r="27" spans="1:7" s="12" customFormat="1" ht="39" customHeight="1">
      <c r="A27" s="42" t="s">
        <v>66</v>
      </c>
      <c r="B27" s="34" t="s">
        <v>40</v>
      </c>
      <c r="C27" s="34" t="s">
        <v>6</v>
      </c>
      <c r="D27" s="34" t="s">
        <v>7</v>
      </c>
      <c r="E27" s="35">
        <v>200</v>
      </c>
      <c r="F27" s="35">
        <v>150</v>
      </c>
      <c r="G27" s="35">
        <f t="shared" si="0"/>
        <v>75</v>
      </c>
    </row>
    <row r="28" spans="1:7" s="12" customFormat="1" ht="58.5" customHeight="1">
      <c r="A28" s="43" t="s">
        <v>48</v>
      </c>
      <c r="B28" s="37" t="s">
        <v>40</v>
      </c>
      <c r="C28" s="37" t="s">
        <v>93</v>
      </c>
      <c r="D28" s="37" t="s">
        <v>7</v>
      </c>
      <c r="E28" s="38">
        <v>200</v>
      </c>
      <c r="F28" s="38">
        <v>150</v>
      </c>
      <c r="G28" s="38">
        <f t="shared" si="0"/>
        <v>75</v>
      </c>
    </row>
    <row r="29" spans="1:7" s="12" customFormat="1" ht="19.5" customHeight="1">
      <c r="A29" s="23" t="s">
        <v>62</v>
      </c>
      <c r="B29" s="24" t="s">
        <v>40</v>
      </c>
      <c r="C29" s="24" t="s">
        <v>93</v>
      </c>
      <c r="D29" s="24" t="s">
        <v>63</v>
      </c>
      <c r="E29" s="40">
        <v>200</v>
      </c>
      <c r="F29" s="40">
        <v>150</v>
      </c>
      <c r="G29" s="40">
        <f t="shared" si="0"/>
        <v>75</v>
      </c>
    </row>
    <row r="30" spans="1:7" s="12" customFormat="1" ht="19.5" customHeight="1">
      <c r="A30" s="23" t="s">
        <v>88</v>
      </c>
      <c r="B30" s="24" t="s">
        <v>40</v>
      </c>
      <c r="C30" s="24" t="s">
        <v>93</v>
      </c>
      <c r="D30" s="24" t="s">
        <v>85</v>
      </c>
      <c r="E30" s="40">
        <v>200</v>
      </c>
      <c r="F30" s="40">
        <v>150</v>
      </c>
      <c r="G30" s="40">
        <f t="shared" si="0"/>
        <v>75</v>
      </c>
    </row>
    <row r="31" spans="1:7" s="12" customFormat="1" ht="19.5" customHeight="1">
      <c r="A31" s="42" t="s">
        <v>52</v>
      </c>
      <c r="B31" s="34" t="s">
        <v>53</v>
      </c>
      <c r="C31" s="34" t="s">
        <v>6</v>
      </c>
      <c r="D31" s="34" t="s">
        <v>7</v>
      </c>
      <c r="E31" s="35">
        <v>10</v>
      </c>
      <c r="F31" s="35">
        <v>0</v>
      </c>
      <c r="G31" s="35">
        <f t="shared" si="0"/>
        <v>0</v>
      </c>
    </row>
    <row r="32" spans="1:7" s="14" customFormat="1" ht="19.5" customHeight="1">
      <c r="A32" s="41" t="s">
        <v>52</v>
      </c>
      <c r="B32" s="37" t="s">
        <v>53</v>
      </c>
      <c r="C32" s="37" t="s">
        <v>6</v>
      </c>
      <c r="D32" s="37" t="s">
        <v>7</v>
      </c>
      <c r="E32" s="38">
        <v>10</v>
      </c>
      <c r="F32" s="38">
        <v>0</v>
      </c>
      <c r="G32" s="38">
        <f t="shared" si="0"/>
        <v>0</v>
      </c>
    </row>
    <row r="33" spans="1:7" s="12" customFormat="1" ht="16.5" customHeight="1">
      <c r="A33" s="23" t="s">
        <v>54</v>
      </c>
      <c r="B33" s="24" t="s">
        <v>53</v>
      </c>
      <c r="C33" s="24" t="s">
        <v>6</v>
      </c>
      <c r="D33" s="24" t="s">
        <v>7</v>
      </c>
      <c r="E33" s="40">
        <v>10</v>
      </c>
      <c r="F33" s="40">
        <v>0</v>
      </c>
      <c r="G33" s="40">
        <f t="shared" si="0"/>
        <v>0</v>
      </c>
    </row>
    <row r="34" spans="1:7" s="14" customFormat="1" ht="37.5" customHeight="1">
      <c r="A34" s="41" t="s">
        <v>55</v>
      </c>
      <c r="B34" s="37" t="s">
        <v>53</v>
      </c>
      <c r="C34" s="37" t="s">
        <v>94</v>
      </c>
      <c r="D34" s="37" t="s">
        <v>7</v>
      </c>
      <c r="E34" s="38">
        <v>10</v>
      </c>
      <c r="F34" s="38">
        <v>0</v>
      </c>
      <c r="G34" s="38">
        <f t="shared" si="0"/>
        <v>0</v>
      </c>
    </row>
    <row r="35" spans="1:7" s="12" customFormat="1" ht="15.75" customHeight="1">
      <c r="A35" s="39" t="s">
        <v>61</v>
      </c>
      <c r="B35" s="24" t="s">
        <v>53</v>
      </c>
      <c r="C35" s="24" t="s">
        <v>94</v>
      </c>
      <c r="D35" s="24" t="s">
        <v>59</v>
      </c>
      <c r="E35" s="40">
        <v>10</v>
      </c>
      <c r="F35" s="40">
        <v>0</v>
      </c>
      <c r="G35" s="40">
        <f t="shared" si="0"/>
        <v>0</v>
      </c>
    </row>
    <row r="36" spans="1:7" s="12" customFormat="1" ht="15.75" customHeight="1">
      <c r="A36" s="39" t="s">
        <v>87</v>
      </c>
      <c r="B36" s="24" t="s">
        <v>53</v>
      </c>
      <c r="C36" s="24" t="s">
        <v>94</v>
      </c>
      <c r="D36" s="24" t="s">
        <v>86</v>
      </c>
      <c r="E36" s="40">
        <v>10</v>
      </c>
      <c r="F36" s="40">
        <v>0</v>
      </c>
      <c r="G36" s="40">
        <f t="shared" si="0"/>
        <v>0</v>
      </c>
    </row>
    <row r="37" spans="1:7" s="12" customFormat="1" ht="19.5" customHeight="1">
      <c r="A37" s="33" t="s">
        <v>70</v>
      </c>
      <c r="B37" s="34" t="s">
        <v>71</v>
      </c>
      <c r="C37" s="34" t="s">
        <v>6</v>
      </c>
      <c r="D37" s="34" t="s">
        <v>7</v>
      </c>
      <c r="E37" s="35">
        <f>E38</f>
        <v>456.2</v>
      </c>
      <c r="F37" s="35">
        <f>F38</f>
        <v>369.7</v>
      </c>
      <c r="G37" s="35">
        <f t="shared" si="0"/>
        <v>81.03901797457256</v>
      </c>
    </row>
    <row r="38" spans="1:7" s="12" customFormat="1" ht="15" customHeight="1">
      <c r="A38" s="41" t="s">
        <v>118</v>
      </c>
      <c r="B38" s="37" t="s">
        <v>71</v>
      </c>
      <c r="C38" s="37" t="s">
        <v>6</v>
      </c>
      <c r="D38" s="37" t="s">
        <v>7</v>
      </c>
      <c r="E38" s="38">
        <f>E39</f>
        <v>456.2</v>
      </c>
      <c r="F38" s="38">
        <f>F39</f>
        <v>369.7</v>
      </c>
      <c r="G38" s="38">
        <f t="shared" si="0"/>
        <v>81.03901797457256</v>
      </c>
    </row>
    <row r="39" spans="1:7" s="12" customFormat="1" ht="38.25" customHeight="1">
      <c r="A39" s="39" t="s">
        <v>77</v>
      </c>
      <c r="B39" s="24" t="s">
        <v>71</v>
      </c>
      <c r="C39" s="24" t="s">
        <v>95</v>
      </c>
      <c r="D39" s="24" t="s">
        <v>7</v>
      </c>
      <c r="E39" s="40">
        <f>E40+E42</f>
        <v>456.2</v>
      </c>
      <c r="F39" s="40">
        <f>F40+F42</f>
        <v>369.7</v>
      </c>
      <c r="G39" s="40">
        <f t="shared" si="0"/>
        <v>81.03901797457256</v>
      </c>
    </row>
    <row r="40" spans="1:7" s="12" customFormat="1" ht="21.75" customHeight="1">
      <c r="A40" s="39" t="s">
        <v>60</v>
      </c>
      <c r="B40" s="24" t="s">
        <v>71</v>
      </c>
      <c r="C40" s="24" t="s">
        <v>95</v>
      </c>
      <c r="D40" s="24" t="s">
        <v>58</v>
      </c>
      <c r="E40" s="40">
        <v>431.2</v>
      </c>
      <c r="F40" s="40">
        <v>347.8</v>
      </c>
      <c r="G40" s="40">
        <f t="shared" si="0"/>
        <v>80.65862708719852</v>
      </c>
    </row>
    <row r="41" spans="1:7" s="12" customFormat="1" ht="23.25" customHeight="1">
      <c r="A41" s="39" t="s">
        <v>82</v>
      </c>
      <c r="B41" s="24" t="s">
        <v>71</v>
      </c>
      <c r="C41" s="24" t="s">
        <v>95</v>
      </c>
      <c r="D41" s="24" t="s">
        <v>81</v>
      </c>
      <c r="E41" s="40">
        <v>431.2</v>
      </c>
      <c r="F41" s="40">
        <v>347.8</v>
      </c>
      <c r="G41" s="40">
        <f t="shared" si="0"/>
        <v>80.65862708719852</v>
      </c>
    </row>
    <row r="42" spans="1:7" s="12" customFormat="1" ht="15.75" customHeight="1">
      <c r="A42" s="39" t="s">
        <v>61</v>
      </c>
      <c r="B42" s="24" t="s">
        <v>71</v>
      </c>
      <c r="C42" s="24" t="s">
        <v>95</v>
      </c>
      <c r="D42" s="24" t="s">
        <v>59</v>
      </c>
      <c r="E42" s="40">
        <v>25</v>
      </c>
      <c r="F42" s="40">
        <v>21.9</v>
      </c>
      <c r="G42" s="40">
        <f t="shared" si="0"/>
        <v>87.6</v>
      </c>
    </row>
    <row r="43" spans="1:7" s="12" customFormat="1" ht="15.75" customHeight="1">
      <c r="A43" s="39" t="s">
        <v>84</v>
      </c>
      <c r="B43" s="24" t="s">
        <v>71</v>
      </c>
      <c r="C43" s="24" t="s">
        <v>95</v>
      </c>
      <c r="D43" s="24" t="s">
        <v>83</v>
      </c>
      <c r="E43" s="40">
        <v>25</v>
      </c>
      <c r="F43" s="40">
        <v>21.9</v>
      </c>
      <c r="G43" s="40">
        <f t="shared" si="0"/>
        <v>87.6</v>
      </c>
    </row>
    <row r="44" spans="1:7" ht="14.25" customHeight="1">
      <c r="A44" s="31" t="s">
        <v>14</v>
      </c>
      <c r="B44" s="15" t="s">
        <v>15</v>
      </c>
      <c r="C44" s="15" t="s">
        <v>6</v>
      </c>
      <c r="D44" s="15" t="s">
        <v>7</v>
      </c>
      <c r="E44" s="32">
        <f>E45</f>
        <v>74.9</v>
      </c>
      <c r="F44" s="32">
        <f>F45</f>
        <v>42.7</v>
      </c>
      <c r="G44" s="32">
        <f t="shared" si="0"/>
        <v>57.009345794392516</v>
      </c>
    </row>
    <row r="45" spans="1:7" s="9" customFormat="1" ht="15.75" customHeight="1">
      <c r="A45" s="33" t="s">
        <v>16</v>
      </c>
      <c r="B45" s="34" t="s">
        <v>17</v>
      </c>
      <c r="C45" s="34" t="s">
        <v>6</v>
      </c>
      <c r="D45" s="34" t="s">
        <v>7</v>
      </c>
      <c r="E45" s="35">
        <f>E46</f>
        <v>74.9</v>
      </c>
      <c r="F45" s="35">
        <f>F46</f>
        <v>42.7</v>
      </c>
      <c r="G45" s="35">
        <f t="shared" si="0"/>
        <v>57.009345794392516</v>
      </c>
    </row>
    <row r="46" spans="1:7" ht="38.25" customHeight="1">
      <c r="A46" s="36" t="s">
        <v>18</v>
      </c>
      <c r="B46" s="37" t="s">
        <v>17</v>
      </c>
      <c r="C46" s="37" t="s">
        <v>69</v>
      </c>
      <c r="D46" s="37" t="s">
        <v>7</v>
      </c>
      <c r="E46" s="38">
        <f>E47+E49</f>
        <v>74.9</v>
      </c>
      <c r="F46" s="38">
        <f>F47+F49</f>
        <v>42.7</v>
      </c>
      <c r="G46" s="38">
        <f t="shared" si="0"/>
        <v>57.009345794392516</v>
      </c>
    </row>
    <row r="47" spans="1:7" ht="45.75" customHeight="1">
      <c r="A47" s="39" t="s">
        <v>56</v>
      </c>
      <c r="B47" s="24" t="s">
        <v>17</v>
      </c>
      <c r="C47" s="24" t="s">
        <v>69</v>
      </c>
      <c r="D47" s="24" t="s">
        <v>57</v>
      </c>
      <c r="E47" s="40">
        <v>66.9</v>
      </c>
      <c r="F47" s="40">
        <v>42.7</v>
      </c>
      <c r="G47" s="40">
        <f t="shared" si="0"/>
        <v>63.82660687593423</v>
      </c>
    </row>
    <row r="48" spans="1:7" ht="23.25" customHeight="1">
      <c r="A48" s="39" t="s">
        <v>80</v>
      </c>
      <c r="B48" s="24" t="s">
        <v>17</v>
      </c>
      <c r="C48" s="24" t="s">
        <v>69</v>
      </c>
      <c r="D48" s="24" t="s">
        <v>79</v>
      </c>
      <c r="E48" s="40">
        <v>66.9</v>
      </c>
      <c r="F48" s="40">
        <v>42.7</v>
      </c>
      <c r="G48" s="40">
        <f t="shared" si="0"/>
        <v>63.82660687593423</v>
      </c>
    </row>
    <row r="49" spans="1:7" ht="21.75" customHeight="1">
      <c r="A49" s="39" t="s">
        <v>60</v>
      </c>
      <c r="B49" s="24" t="s">
        <v>17</v>
      </c>
      <c r="C49" s="24" t="s">
        <v>69</v>
      </c>
      <c r="D49" s="24" t="s">
        <v>58</v>
      </c>
      <c r="E49" s="40">
        <v>8</v>
      </c>
      <c r="F49" s="40">
        <v>0</v>
      </c>
      <c r="G49" s="40">
        <f t="shared" si="0"/>
        <v>0</v>
      </c>
    </row>
    <row r="50" spans="1:7" ht="22.5" customHeight="1">
      <c r="A50" s="39" t="s">
        <v>82</v>
      </c>
      <c r="B50" s="24" t="s">
        <v>17</v>
      </c>
      <c r="C50" s="24" t="s">
        <v>69</v>
      </c>
      <c r="D50" s="24" t="s">
        <v>81</v>
      </c>
      <c r="E50" s="40">
        <v>8</v>
      </c>
      <c r="F50" s="40">
        <v>0</v>
      </c>
      <c r="G50" s="40">
        <f t="shared" si="0"/>
        <v>0</v>
      </c>
    </row>
    <row r="51" spans="1:7" s="12" customFormat="1" ht="26.25" customHeight="1">
      <c r="A51" s="44" t="s">
        <v>19</v>
      </c>
      <c r="B51" s="15" t="s">
        <v>20</v>
      </c>
      <c r="C51" s="15" t="s">
        <v>6</v>
      </c>
      <c r="D51" s="15" t="s">
        <v>7</v>
      </c>
      <c r="E51" s="32">
        <f>E52+E57</f>
        <v>1344.3</v>
      </c>
      <c r="F51" s="32">
        <f>F52+F57</f>
        <v>765.1</v>
      </c>
      <c r="G51" s="32">
        <f t="shared" si="0"/>
        <v>56.91437923082645</v>
      </c>
    </row>
    <row r="52" spans="1:7" s="12" customFormat="1" ht="27" customHeight="1">
      <c r="A52" s="42" t="s">
        <v>67</v>
      </c>
      <c r="B52" s="34" t="s">
        <v>21</v>
      </c>
      <c r="C52" s="34" t="s">
        <v>6</v>
      </c>
      <c r="D52" s="34" t="s">
        <v>7</v>
      </c>
      <c r="E52" s="35">
        <v>55.7</v>
      </c>
      <c r="F52" s="35">
        <v>55.7</v>
      </c>
      <c r="G52" s="35">
        <f t="shared" si="0"/>
        <v>100</v>
      </c>
    </row>
    <row r="53" spans="1:7" s="12" customFormat="1" ht="18" customHeight="1">
      <c r="A53" s="41" t="s">
        <v>118</v>
      </c>
      <c r="B53" s="37" t="s">
        <v>21</v>
      </c>
      <c r="C53" s="37" t="s">
        <v>6</v>
      </c>
      <c r="D53" s="37" t="s">
        <v>7</v>
      </c>
      <c r="E53" s="38">
        <v>55.7</v>
      </c>
      <c r="F53" s="38">
        <v>55.7</v>
      </c>
      <c r="G53" s="38">
        <f t="shared" si="0"/>
        <v>100</v>
      </c>
    </row>
    <row r="54" spans="1:7" s="12" customFormat="1" ht="40.5" customHeight="1">
      <c r="A54" s="41" t="s">
        <v>72</v>
      </c>
      <c r="B54" s="37" t="s">
        <v>21</v>
      </c>
      <c r="C54" s="37" t="s">
        <v>96</v>
      </c>
      <c r="D54" s="37" t="s">
        <v>7</v>
      </c>
      <c r="E54" s="38">
        <v>55.7</v>
      </c>
      <c r="F54" s="38">
        <v>55.7</v>
      </c>
      <c r="G54" s="38">
        <f t="shared" si="0"/>
        <v>100</v>
      </c>
    </row>
    <row r="55" spans="1:7" s="13" customFormat="1" ht="22.5" customHeight="1">
      <c r="A55" s="39" t="s">
        <v>60</v>
      </c>
      <c r="B55" s="24" t="s">
        <v>21</v>
      </c>
      <c r="C55" s="24" t="s">
        <v>96</v>
      </c>
      <c r="D55" s="24" t="s">
        <v>58</v>
      </c>
      <c r="E55" s="40">
        <v>55.7</v>
      </c>
      <c r="F55" s="40">
        <v>55.7</v>
      </c>
      <c r="G55" s="40">
        <f t="shared" si="0"/>
        <v>100</v>
      </c>
    </row>
    <row r="56" spans="1:7" s="13" customFormat="1" ht="22.5" customHeight="1">
      <c r="A56" s="39" t="s">
        <v>82</v>
      </c>
      <c r="B56" s="24" t="s">
        <v>21</v>
      </c>
      <c r="C56" s="24" t="s">
        <v>96</v>
      </c>
      <c r="D56" s="24" t="s">
        <v>81</v>
      </c>
      <c r="E56" s="40">
        <v>55.7</v>
      </c>
      <c r="F56" s="40">
        <v>55.7</v>
      </c>
      <c r="G56" s="40">
        <f t="shared" si="0"/>
        <v>100</v>
      </c>
    </row>
    <row r="57" spans="1:7" s="9" customFormat="1" ht="12.75" customHeight="1">
      <c r="A57" s="42" t="s">
        <v>22</v>
      </c>
      <c r="B57" s="34" t="s">
        <v>23</v>
      </c>
      <c r="C57" s="34" t="s">
        <v>6</v>
      </c>
      <c r="D57" s="34" t="s">
        <v>7</v>
      </c>
      <c r="E57" s="35">
        <f>E59</f>
        <v>1288.6</v>
      </c>
      <c r="F57" s="35">
        <f>F59</f>
        <v>709.4</v>
      </c>
      <c r="G57" s="35">
        <f t="shared" si="0"/>
        <v>55.051994412540736</v>
      </c>
    </row>
    <row r="58" spans="1:7" s="9" customFormat="1" ht="18" customHeight="1">
      <c r="A58" s="41" t="s">
        <v>118</v>
      </c>
      <c r="B58" s="37" t="s">
        <v>23</v>
      </c>
      <c r="C58" s="37" t="s">
        <v>6</v>
      </c>
      <c r="D58" s="37" t="s">
        <v>7</v>
      </c>
      <c r="E58" s="38">
        <v>1288.6</v>
      </c>
      <c r="F58" s="38">
        <v>1288.6</v>
      </c>
      <c r="G58" s="38">
        <f t="shared" si="0"/>
        <v>100</v>
      </c>
    </row>
    <row r="59" spans="1:7" ht="39" customHeight="1">
      <c r="A59" s="36" t="s">
        <v>73</v>
      </c>
      <c r="B59" s="37" t="s">
        <v>23</v>
      </c>
      <c r="C59" s="37" t="s">
        <v>97</v>
      </c>
      <c r="D59" s="37" t="s">
        <v>7</v>
      </c>
      <c r="E59" s="38">
        <f>E62+E64+E60</f>
        <v>1288.6</v>
      </c>
      <c r="F59" s="38">
        <f>F62+F64+F60</f>
        <v>709.4</v>
      </c>
      <c r="G59" s="38">
        <f t="shared" si="0"/>
        <v>55.051994412540736</v>
      </c>
    </row>
    <row r="60" spans="1:7" ht="34.5" customHeight="1">
      <c r="A60" s="39" t="s">
        <v>56</v>
      </c>
      <c r="B60" s="24" t="s">
        <v>23</v>
      </c>
      <c r="C60" s="24" t="s">
        <v>97</v>
      </c>
      <c r="D60" s="24" t="s">
        <v>57</v>
      </c>
      <c r="E60" s="40">
        <v>628.6</v>
      </c>
      <c r="F60" s="40">
        <v>580.3</v>
      </c>
      <c r="G60" s="40">
        <f t="shared" si="0"/>
        <v>92.31625835189308</v>
      </c>
    </row>
    <row r="61" spans="1:7" ht="15.75" customHeight="1">
      <c r="A61" s="39" t="s">
        <v>122</v>
      </c>
      <c r="B61" s="24" t="s">
        <v>23</v>
      </c>
      <c r="C61" s="24" t="s">
        <v>97</v>
      </c>
      <c r="D61" s="24" t="s">
        <v>121</v>
      </c>
      <c r="E61" s="40">
        <v>628.6</v>
      </c>
      <c r="F61" s="40">
        <v>580.3</v>
      </c>
      <c r="G61" s="40">
        <f t="shared" si="0"/>
        <v>92.31625835189308</v>
      </c>
    </row>
    <row r="62" spans="1:7" ht="24" customHeight="1">
      <c r="A62" s="39" t="s">
        <v>60</v>
      </c>
      <c r="B62" s="24" t="s">
        <v>23</v>
      </c>
      <c r="C62" s="24" t="s">
        <v>97</v>
      </c>
      <c r="D62" s="24" t="s">
        <v>58</v>
      </c>
      <c r="E62" s="40">
        <v>612</v>
      </c>
      <c r="F62" s="40">
        <v>89.1</v>
      </c>
      <c r="G62" s="40">
        <f t="shared" si="0"/>
        <v>14.558823529411763</v>
      </c>
    </row>
    <row r="63" spans="1:7" ht="24" customHeight="1">
      <c r="A63" s="39" t="s">
        <v>82</v>
      </c>
      <c r="B63" s="24" t="s">
        <v>23</v>
      </c>
      <c r="C63" s="24" t="s">
        <v>97</v>
      </c>
      <c r="D63" s="24" t="s">
        <v>81</v>
      </c>
      <c r="E63" s="40">
        <v>612</v>
      </c>
      <c r="F63" s="40">
        <v>89.1</v>
      </c>
      <c r="G63" s="40">
        <f t="shared" si="0"/>
        <v>14.558823529411763</v>
      </c>
    </row>
    <row r="64" spans="1:7" ht="13.5" customHeight="1">
      <c r="A64" s="39" t="s">
        <v>61</v>
      </c>
      <c r="B64" s="24" t="s">
        <v>23</v>
      </c>
      <c r="C64" s="24" t="s">
        <v>97</v>
      </c>
      <c r="D64" s="24" t="s">
        <v>59</v>
      </c>
      <c r="E64" s="40">
        <v>48</v>
      </c>
      <c r="F64" s="40">
        <v>40</v>
      </c>
      <c r="G64" s="40">
        <f t="shared" si="0"/>
        <v>83.33333333333334</v>
      </c>
    </row>
    <row r="65" spans="1:7" ht="13.5" customHeight="1">
      <c r="A65" s="39" t="s">
        <v>84</v>
      </c>
      <c r="B65" s="24" t="s">
        <v>23</v>
      </c>
      <c r="C65" s="24" t="s">
        <v>97</v>
      </c>
      <c r="D65" s="24" t="s">
        <v>83</v>
      </c>
      <c r="E65" s="40">
        <v>48</v>
      </c>
      <c r="F65" s="40">
        <v>40</v>
      </c>
      <c r="G65" s="40">
        <f t="shared" si="0"/>
        <v>83.33333333333334</v>
      </c>
    </row>
    <row r="66" spans="1:7" s="25" customFormat="1" ht="13.5" customHeight="1">
      <c r="A66" s="31" t="s">
        <v>109</v>
      </c>
      <c r="B66" s="15" t="s">
        <v>111</v>
      </c>
      <c r="C66" s="15" t="s">
        <v>6</v>
      </c>
      <c r="D66" s="15" t="s">
        <v>7</v>
      </c>
      <c r="E66" s="32">
        <f>E67+E72</f>
        <v>140</v>
      </c>
      <c r="F66" s="32">
        <f>F67+F72</f>
        <v>45.2</v>
      </c>
      <c r="G66" s="32">
        <f t="shared" si="0"/>
        <v>32.28571428571429</v>
      </c>
    </row>
    <row r="67" spans="1:7" s="26" customFormat="1" ht="13.5" customHeight="1">
      <c r="A67" s="33" t="s">
        <v>110</v>
      </c>
      <c r="B67" s="34" t="s">
        <v>112</v>
      </c>
      <c r="C67" s="34" t="s">
        <v>6</v>
      </c>
      <c r="D67" s="34" t="s">
        <v>7</v>
      </c>
      <c r="E67" s="35">
        <v>80</v>
      </c>
      <c r="F67" s="35">
        <v>45.2</v>
      </c>
      <c r="G67" s="35">
        <f t="shared" si="0"/>
        <v>56.50000000000001</v>
      </c>
    </row>
    <row r="68" spans="1:7" ht="15.75" customHeight="1">
      <c r="A68" s="41" t="s">
        <v>118</v>
      </c>
      <c r="B68" s="37" t="s">
        <v>112</v>
      </c>
      <c r="C68" s="37" t="s">
        <v>6</v>
      </c>
      <c r="D68" s="37" t="s">
        <v>7</v>
      </c>
      <c r="E68" s="38">
        <v>80</v>
      </c>
      <c r="F68" s="38">
        <v>45.2</v>
      </c>
      <c r="G68" s="38">
        <f t="shared" si="0"/>
        <v>56.50000000000001</v>
      </c>
    </row>
    <row r="69" spans="1:7" ht="35.25" customHeight="1">
      <c r="A69" s="45" t="s">
        <v>120</v>
      </c>
      <c r="B69" s="24" t="s">
        <v>112</v>
      </c>
      <c r="C69" s="24" t="s">
        <v>98</v>
      </c>
      <c r="D69" s="24" t="s">
        <v>7</v>
      </c>
      <c r="E69" s="40">
        <v>80</v>
      </c>
      <c r="F69" s="40">
        <v>45.2</v>
      </c>
      <c r="G69" s="40">
        <f t="shared" si="0"/>
        <v>56.50000000000001</v>
      </c>
    </row>
    <row r="70" spans="1:7" ht="24" customHeight="1">
      <c r="A70" s="39" t="s">
        <v>60</v>
      </c>
      <c r="B70" s="24" t="s">
        <v>112</v>
      </c>
      <c r="C70" s="24" t="s">
        <v>98</v>
      </c>
      <c r="D70" s="24" t="s">
        <v>58</v>
      </c>
      <c r="E70" s="40">
        <v>80</v>
      </c>
      <c r="F70" s="40">
        <v>45.2</v>
      </c>
      <c r="G70" s="40">
        <f t="shared" si="0"/>
        <v>56.50000000000001</v>
      </c>
    </row>
    <row r="71" spans="1:7" ht="24.75" customHeight="1">
      <c r="A71" s="39" t="s">
        <v>82</v>
      </c>
      <c r="B71" s="24" t="s">
        <v>112</v>
      </c>
      <c r="C71" s="24" t="s">
        <v>98</v>
      </c>
      <c r="D71" s="24" t="s">
        <v>81</v>
      </c>
      <c r="E71" s="40">
        <v>80</v>
      </c>
      <c r="F71" s="40">
        <v>45.2</v>
      </c>
      <c r="G71" s="40">
        <f t="shared" si="0"/>
        <v>56.50000000000001</v>
      </c>
    </row>
    <row r="72" spans="1:7" ht="15.75" customHeight="1">
      <c r="A72" s="33" t="s">
        <v>123</v>
      </c>
      <c r="B72" s="34" t="s">
        <v>124</v>
      </c>
      <c r="C72" s="34" t="s">
        <v>6</v>
      </c>
      <c r="D72" s="34" t="s">
        <v>7</v>
      </c>
      <c r="E72" s="35">
        <v>60</v>
      </c>
      <c r="F72" s="35">
        <v>0</v>
      </c>
      <c r="G72" s="35">
        <f t="shared" si="0"/>
        <v>0</v>
      </c>
    </row>
    <row r="73" spans="1:7" ht="15.75" customHeight="1">
      <c r="A73" s="41" t="s">
        <v>118</v>
      </c>
      <c r="B73" s="37" t="s">
        <v>124</v>
      </c>
      <c r="C73" s="37" t="s">
        <v>6</v>
      </c>
      <c r="D73" s="37" t="s">
        <v>7</v>
      </c>
      <c r="E73" s="38">
        <v>60</v>
      </c>
      <c r="F73" s="38">
        <v>0</v>
      </c>
      <c r="G73" s="38">
        <f t="shared" si="0"/>
        <v>0</v>
      </c>
    </row>
    <row r="74" spans="1:7" ht="36.75" customHeight="1">
      <c r="A74" s="41" t="s">
        <v>125</v>
      </c>
      <c r="B74" s="37" t="s">
        <v>124</v>
      </c>
      <c r="C74" s="37" t="s">
        <v>130</v>
      </c>
      <c r="D74" s="37" t="s">
        <v>7</v>
      </c>
      <c r="E74" s="38">
        <v>60</v>
      </c>
      <c r="F74" s="38">
        <v>0</v>
      </c>
      <c r="G74" s="38">
        <f t="shared" si="0"/>
        <v>0</v>
      </c>
    </row>
    <row r="75" spans="1:7" ht="24" customHeight="1">
      <c r="A75" s="39" t="s">
        <v>60</v>
      </c>
      <c r="B75" s="24" t="s">
        <v>124</v>
      </c>
      <c r="C75" s="24" t="s">
        <v>130</v>
      </c>
      <c r="D75" s="24" t="s">
        <v>58</v>
      </c>
      <c r="E75" s="40">
        <v>60</v>
      </c>
      <c r="F75" s="40">
        <v>0</v>
      </c>
      <c r="G75" s="40">
        <f t="shared" si="0"/>
        <v>0</v>
      </c>
    </row>
    <row r="76" spans="1:7" ht="24.75" customHeight="1">
      <c r="A76" s="39" t="s">
        <v>82</v>
      </c>
      <c r="B76" s="24" t="s">
        <v>124</v>
      </c>
      <c r="C76" s="24" t="s">
        <v>130</v>
      </c>
      <c r="D76" s="24" t="s">
        <v>81</v>
      </c>
      <c r="E76" s="40">
        <v>60</v>
      </c>
      <c r="F76" s="40">
        <v>0</v>
      </c>
      <c r="G76" s="40">
        <f t="shared" si="0"/>
        <v>0</v>
      </c>
    </row>
    <row r="77" spans="1:7" ht="18" customHeight="1">
      <c r="A77" s="46" t="s">
        <v>24</v>
      </c>
      <c r="B77" s="47" t="s">
        <v>25</v>
      </c>
      <c r="C77" s="47" t="s">
        <v>6</v>
      </c>
      <c r="D77" s="47" t="s">
        <v>7</v>
      </c>
      <c r="E77" s="48">
        <f>E83+E78</f>
        <v>1227</v>
      </c>
      <c r="F77" s="48">
        <f>F83+F78</f>
        <v>749.7</v>
      </c>
      <c r="G77" s="48">
        <f t="shared" si="0"/>
        <v>61.10024449877751</v>
      </c>
    </row>
    <row r="78" spans="1:7" s="9" customFormat="1" ht="15" customHeight="1">
      <c r="A78" s="49" t="s">
        <v>127</v>
      </c>
      <c r="B78" s="34" t="s">
        <v>126</v>
      </c>
      <c r="C78" s="34" t="s">
        <v>6</v>
      </c>
      <c r="D78" s="34" t="s">
        <v>7</v>
      </c>
      <c r="E78" s="35">
        <v>81</v>
      </c>
      <c r="F78" s="35">
        <v>37.5</v>
      </c>
      <c r="G78" s="35">
        <f t="shared" si="0"/>
        <v>46.2962962962963</v>
      </c>
    </row>
    <row r="79" spans="1:7" ht="17.25" customHeight="1">
      <c r="A79" s="41" t="s">
        <v>118</v>
      </c>
      <c r="B79" s="37" t="s">
        <v>126</v>
      </c>
      <c r="C79" s="37" t="s">
        <v>6</v>
      </c>
      <c r="D79" s="37" t="s">
        <v>7</v>
      </c>
      <c r="E79" s="38">
        <v>81</v>
      </c>
      <c r="F79" s="38">
        <v>37.5</v>
      </c>
      <c r="G79" s="38">
        <f aca="true" t="shared" si="1" ref="G79:G131">F79/E79*100</f>
        <v>46.2962962962963</v>
      </c>
    </row>
    <row r="80" spans="1:7" ht="50.25" customHeight="1">
      <c r="A80" s="45" t="s">
        <v>129</v>
      </c>
      <c r="B80" s="37" t="s">
        <v>126</v>
      </c>
      <c r="C80" s="37" t="s">
        <v>128</v>
      </c>
      <c r="D80" s="37" t="s">
        <v>7</v>
      </c>
      <c r="E80" s="38">
        <v>81</v>
      </c>
      <c r="F80" s="38">
        <v>37.5</v>
      </c>
      <c r="G80" s="38">
        <f t="shared" si="1"/>
        <v>46.2962962962963</v>
      </c>
    </row>
    <row r="81" spans="1:7" ht="24" customHeight="1">
      <c r="A81" s="39" t="s">
        <v>60</v>
      </c>
      <c r="B81" s="24" t="s">
        <v>126</v>
      </c>
      <c r="C81" s="24" t="s">
        <v>128</v>
      </c>
      <c r="D81" s="24" t="s">
        <v>58</v>
      </c>
      <c r="E81" s="40">
        <v>81</v>
      </c>
      <c r="F81" s="40">
        <v>37.5</v>
      </c>
      <c r="G81" s="40">
        <f t="shared" si="1"/>
        <v>46.2962962962963</v>
      </c>
    </row>
    <row r="82" spans="1:7" ht="24.75" customHeight="1">
      <c r="A82" s="39" t="s">
        <v>82</v>
      </c>
      <c r="B82" s="24" t="s">
        <v>126</v>
      </c>
      <c r="C82" s="24" t="s">
        <v>128</v>
      </c>
      <c r="D82" s="24" t="s">
        <v>81</v>
      </c>
      <c r="E82" s="40">
        <v>81</v>
      </c>
      <c r="F82" s="40">
        <v>37.5</v>
      </c>
      <c r="G82" s="40">
        <f t="shared" si="1"/>
        <v>46.2962962962963</v>
      </c>
    </row>
    <row r="83" spans="1:7" s="9" customFormat="1" ht="15" customHeight="1">
      <c r="A83" s="49" t="s">
        <v>26</v>
      </c>
      <c r="B83" s="34" t="s">
        <v>27</v>
      </c>
      <c r="C83" s="34" t="s">
        <v>6</v>
      </c>
      <c r="D83" s="34" t="s">
        <v>7</v>
      </c>
      <c r="E83" s="35">
        <f>E84</f>
        <v>1146</v>
      </c>
      <c r="F83" s="35">
        <f>F84</f>
        <v>712.2</v>
      </c>
      <c r="G83" s="35">
        <f t="shared" si="1"/>
        <v>62.146596858638745</v>
      </c>
    </row>
    <row r="84" spans="1:7" ht="13.5" customHeight="1">
      <c r="A84" s="41" t="s">
        <v>118</v>
      </c>
      <c r="B84" s="37" t="s">
        <v>27</v>
      </c>
      <c r="C84" s="37" t="s">
        <v>6</v>
      </c>
      <c r="D84" s="37" t="s">
        <v>7</v>
      </c>
      <c r="E84" s="38">
        <f>E85+E88+E91</f>
        <v>1146</v>
      </c>
      <c r="F84" s="38">
        <f>F85+F88+F91</f>
        <v>712.2</v>
      </c>
      <c r="G84" s="38">
        <f t="shared" si="1"/>
        <v>62.146596858638745</v>
      </c>
    </row>
    <row r="85" spans="1:7" ht="26.25" customHeight="1">
      <c r="A85" s="45" t="s">
        <v>74</v>
      </c>
      <c r="B85" s="37" t="s">
        <v>27</v>
      </c>
      <c r="C85" s="37" t="s">
        <v>99</v>
      </c>
      <c r="D85" s="37" t="s">
        <v>7</v>
      </c>
      <c r="E85" s="38">
        <v>182.7</v>
      </c>
      <c r="F85" s="38">
        <v>182.6</v>
      </c>
      <c r="G85" s="38">
        <f t="shared" si="1"/>
        <v>99.94526546250685</v>
      </c>
    </row>
    <row r="86" spans="1:7" ht="24.75" customHeight="1">
      <c r="A86" s="39" t="s">
        <v>60</v>
      </c>
      <c r="B86" s="24" t="s">
        <v>27</v>
      </c>
      <c r="C86" s="24" t="s">
        <v>99</v>
      </c>
      <c r="D86" s="24" t="s">
        <v>58</v>
      </c>
      <c r="E86" s="40">
        <v>182.7</v>
      </c>
      <c r="F86" s="40">
        <v>182.6</v>
      </c>
      <c r="G86" s="40">
        <f t="shared" si="1"/>
        <v>99.94526546250685</v>
      </c>
    </row>
    <row r="87" spans="1:7" ht="24.75" customHeight="1">
      <c r="A87" s="39" t="s">
        <v>82</v>
      </c>
      <c r="B87" s="24" t="s">
        <v>27</v>
      </c>
      <c r="C87" s="24" t="s">
        <v>99</v>
      </c>
      <c r="D87" s="24" t="s">
        <v>81</v>
      </c>
      <c r="E87" s="40">
        <v>182.7</v>
      </c>
      <c r="F87" s="40">
        <v>182.6</v>
      </c>
      <c r="G87" s="40">
        <f t="shared" si="1"/>
        <v>99.94526546250685</v>
      </c>
    </row>
    <row r="88" spans="1:7" ht="39.75" customHeight="1">
      <c r="A88" s="45" t="s">
        <v>75</v>
      </c>
      <c r="B88" s="37" t="s">
        <v>27</v>
      </c>
      <c r="C88" s="37" t="s">
        <v>100</v>
      </c>
      <c r="D88" s="37" t="s">
        <v>7</v>
      </c>
      <c r="E88" s="38">
        <f>E89</f>
        <v>40</v>
      </c>
      <c r="F88" s="38">
        <f>F89</f>
        <v>21.9</v>
      </c>
      <c r="G88" s="38">
        <f t="shared" si="1"/>
        <v>54.75</v>
      </c>
    </row>
    <row r="89" spans="1:7" ht="26.25" customHeight="1">
      <c r="A89" s="39" t="s">
        <v>60</v>
      </c>
      <c r="B89" s="24" t="s">
        <v>27</v>
      </c>
      <c r="C89" s="24" t="s">
        <v>100</v>
      </c>
      <c r="D89" s="24" t="s">
        <v>58</v>
      </c>
      <c r="E89" s="40">
        <v>40</v>
      </c>
      <c r="F89" s="40">
        <v>21.9</v>
      </c>
      <c r="G89" s="40">
        <f t="shared" si="1"/>
        <v>54.75</v>
      </c>
    </row>
    <row r="90" spans="1:7" ht="24.75" customHeight="1">
      <c r="A90" s="39" t="s">
        <v>82</v>
      </c>
      <c r="B90" s="24" t="s">
        <v>27</v>
      </c>
      <c r="C90" s="24" t="s">
        <v>100</v>
      </c>
      <c r="D90" s="24" t="s">
        <v>81</v>
      </c>
      <c r="E90" s="40">
        <v>40</v>
      </c>
      <c r="F90" s="40">
        <v>21.9</v>
      </c>
      <c r="G90" s="40">
        <f t="shared" si="1"/>
        <v>54.75</v>
      </c>
    </row>
    <row r="91" spans="1:7" ht="40.5" customHeight="1">
      <c r="A91" s="45" t="s">
        <v>119</v>
      </c>
      <c r="B91" s="37" t="s">
        <v>27</v>
      </c>
      <c r="C91" s="37" t="s">
        <v>106</v>
      </c>
      <c r="D91" s="37" t="s">
        <v>7</v>
      </c>
      <c r="E91" s="50">
        <f>E92</f>
        <v>923.3</v>
      </c>
      <c r="F91" s="50">
        <f>F92</f>
        <v>507.7</v>
      </c>
      <c r="G91" s="50">
        <f t="shared" si="1"/>
        <v>54.98754467670312</v>
      </c>
    </row>
    <row r="92" spans="1:7" ht="21.75" customHeight="1">
      <c r="A92" s="39" t="s">
        <v>60</v>
      </c>
      <c r="B92" s="24" t="s">
        <v>27</v>
      </c>
      <c r="C92" s="24" t="s">
        <v>106</v>
      </c>
      <c r="D92" s="24" t="s">
        <v>58</v>
      </c>
      <c r="E92" s="40">
        <f>E93</f>
        <v>923.3</v>
      </c>
      <c r="F92" s="40">
        <f>F93</f>
        <v>507.7</v>
      </c>
      <c r="G92" s="40">
        <f t="shared" si="1"/>
        <v>54.98754467670312</v>
      </c>
    </row>
    <row r="93" spans="1:7" ht="25.5" customHeight="1">
      <c r="A93" s="39" t="s">
        <v>82</v>
      </c>
      <c r="B93" s="24" t="s">
        <v>27</v>
      </c>
      <c r="C93" s="24" t="s">
        <v>106</v>
      </c>
      <c r="D93" s="24" t="s">
        <v>81</v>
      </c>
      <c r="E93" s="40">
        <f>E95+E96+E97+E98</f>
        <v>923.3</v>
      </c>
      <c r="F93" s="40">
        <f>F95+F96+F97+F98</f>
        <v>507.7</v>
      </c>
      <c r="G93" s="40">
        <f t="shared" si="1"/>
        <v>54.98754467670312</v>
      </c>
    </row>
    <row r="94" spans="1:7" ht="14.25" customHeight="1">
      <c r="A94" s="39" t="s">
        <v>105</v>
      </c>
      <c r="B94" s="24"/>
      <c r="C94" s="24"/>
      <c r="D94" s="24"/>
      <c r="E94" s="40"/>
      <c r="F94" s="40"/>
      <c r="G94" s="40"/>
    </row>
    <row r="95" spans="1:7" ht="14.25" customHeight="1">
      <c r="A95" s="39" t="s">
        <v>101</v>
      </c>
      <c r="B95" s="24" t="s">
        <v>27</v>
      </c>
      <c r="C95" s="24" t="s">
        <v>113</v>
      </c>
      <c r="D95" s="24" t="s">
        <v>81</v>
      </c>
      <c r="E95" s="40">
        <v>685</v>
      </c>
      <c r="F95" s="40">
        <v>416.4</v>
      </c>
      <c r="G95" s="40">
        <f t="shared" si="1"/>
        <v>60.78832116788321</v>
      </c>
    </row>
    <row r="96" spans="1:7" ht="12.75" customHeight="1">
      <c r="A96" s="39" t="s">
        <v>102</v>
      </c>
      <c r="B96" s="24" t="s">
        <v>27</v>
      </c>
      <c r="C96" s="24" t="s">
        <v>114</v>
      </c>
      <c r="D96" s="24" t="s">
        <v>81</v>
      </c>
      <c r="E96" s="40">
        <v>0</v>
      </c>
      <c r="F96" s="40">
        <v>0</v>
      </c>
      <c r="G96" s="40"/>
    </row>
    <row r="97" spans="1:7" ht="14.25" customHeight="1">
      <c r="A97" s="39" t="s">
        <v>104</v>
      </c>
      <c r="B97" s="24" t="s">
        <v>27</v>
      </c>
      <c r="C97" s="24" t="s">
        <v>115</v>
      </c>
      <c r="D97" s="24" t="s">
        <v>81</v>
      </c>
      <c r="E97" s="40">
        <v>29.5</v>
      </c>
      <c r="F97" s="40">
        <v>0</v>
      </c>
      <c r="G97" s="40">
        <f t="shared" si="1"/>
        <v>0</v>
      </c>
    </row>
    <row r="98" spans="1:7" ht="14.25" customHeight="1">
      <c r="A98" s="39" t="s">
        <v>103</v>
      </c>
      <c r="B98" s="24" t="s">
        <v>27</v>
      </c>
      <c r="C98" s="24" t="s">
        <v>116</v>
      </c>
      <c r="D98" s="24" t="s">
        <v>81</v>
      </c>
      <c r="E98" s="40">
        <v>208.8</v>
      </c>
      <c r="F98" s="40">
        <v>91.3</v>
      </c>
      <c r="G98" s="40">
        <f t="shared" si="1"/>
        <v>43.72605363984674</v>
      </c>
    </row>
    <row r="99" spans="1:7" ht="12.75">
      <c r="A99" s="44" t="s">
        <v>28</v>
      </c>
      <c r="B99" s="15" t="s">
        <v>29</v>
      </c>
      <c r="C99" s="15" t="s">
        <v>6</v>
      </c>
      <c r="D99" s="15" t="s">
        <v>7</v>
      </c>
      <c r="E99" s="32">
        <f>E100</f>
        <v>13</v>
      </c>
      <c r="F99" s="32">
        <f>F100</f>
        <v>6.8</v>
      </c>
      <c r="G99" s="32">
        <f t="shared" si="1"/>
        <v>52.307692307692314</v>
      </c>
    </row>
    <row r="100" spans="1:7" ht="13.5" customHeight="1">
      <c r="A100" s="51" t="s">
        <v>30</v>
      </c>
      <c r="B100" s="34" t="s">
        <v>31</v>
      </c>
      <c r="C100" s="34" t="s">
        <v>6</v>
      </c>
      <c r="D100" s="34" t="s">
        <v>7</v>
      </c>
      <c r="E100" s="35">
        <f>E101+E104</f>
        <v>13</v>
      </c>
      <c r="F100" s="35">
        <f>F101+F104</f>
        <v>6.8</v>
      </c>
      <c r="G100" s="35">
        <f t="shared" si="1"/>
        <v>52.307692307692314</v>
      </c>
    </row>
    <row r="101" spans="1:7" ht="61.5" customHeight="1">
      <c r="A101" s="43" t="s">
        <v>48</v>
      </c>
      <c r="B101" s="37" t="s">
        <v>31</v>
      </c>
      <c r="C101" s="37" t="s">
        <v>93</v>
      </c>
      <c r="D101" s="37" t="s">
        <v>7</v>
      </c>
      <c r="E101" s="38">
        <v>1</v>
      </c>
      <c r="F101" s="38">
        <v>1</v>
      </c>
      <c r="G101" s="38">
        <f t="shared" si="1"/>
        <v>100</v>
      </c>
    </row>
    <row r="102" spans="1:7" ht="15.75" customHeight="1">
      <c r="A102" s="23" t="s">
        <v>62</v>
      </c>
      <c r="B102" s="24" t="s">
        <v>31</v>
      </c>
      <c r="C102" s="24" t="s">
        <v>93</v>
      </c>
      <c r="D102" s="24" t="s">
        <v>63</v>
      </c>
      <c r="E102" s="40">
        <v>1</v>
      </c>
      <c r="F102" s="40">
        <v>1</v>
      </c>
      <c r="G102" s="40">
        <f t="shared" si="1"/>
        <v>100</v>
      </c>
    </row>
    <row r="103" spans="1:7" ht="15.75" customHeight="1">
      <c r="A103" s="23" t="s">
        <v>88</v>
      </c>
      <c r="B103" s="24" t="s">
        <v>31</v>
      </c>
      <c r="C103" s="24" t="s">
        <v>93</v>
      </c>
      <c r="D103" s="24" t="s">
        <v>85</v>
      </c>
      <c r="E103" s="40">
        <v>1</v>
      </c>
      <c r="F103" s="40">
        <v>1</v>
      </c>
      <c r="G103" s="40">
        <f t="shared" si="1"/>
        <v>100</v>
      </c>
    </row>
    <row r="104" spans="1:7" ht="16.5" customHeight="1">
      <c r="A104" s="41" t="s">
        <v>118</v>
      </c>
      <c r="B104" s="37" t="s">
        <v>31</v>
      </c>
      <c r="C104" s="37" t="s">
        <v>6</v>
      </c>
      <c r="D104" s="37" t="s">
        <v>7</v>
      </c>
      <c r="E104" s="38">
        <f>E105</f>
        <v>12</v>
      </c>
      <c r="F104" s="38">
        <f>F105</f>
        <v>5.8</v>
      </c>
      <c r="G104" s="38">
        <f t="shared" si="1"/>
        <v>48.333333333333336</v>
      </c>
    </row>
    <row r="105" spans="1:7" ht="38.25" customHeight="1">
      <c r="A105" s="41" t="s">
        <v>76</v>
      </c>
      <c r="B105" s="37" t="s">
        <v>31</v>
      </c>
      <c r="C105" s="37" t="s">
        <v>117</v>
      </c>
      <c r="D105" s="37" t="s">
        <v>7</v>
      </c>
      <c r="E105" s="38">
        <v>12</v>
      </c>
      <c r="F105" s="38">
        <v>5.8</v>
      </c>
      <c r="G105" s="38">
        <f t="shared" si="1"/>
        <v>48.333333333333336</v>
      </c>
    </row>
    <row r="106" spans="1:7" ht="22.5" customHeight="1">
      <c r="A106" s="39" t="s">
        <v>60</v>
      </c>
      <c r="B106" s="24" t="s">
        <v>31</v>
      </c>
      <c r="C106" s="24" t="s">
        <v>117</v>
      </c>
      <c r="D106" s="24" t="s">
        <v>58</v>
      </c>
      <c r="E106" s="40">
        <v>12</v>
      </c>
      <c r="F106" s="40">
        <v>5.8</v>
      </c>
      <c r="G106" s="40">
        <f t="shared" si="1"/>
        <v>48.333333333333336</v>
      </c>
    </row>
    <row r="107" spans="1:7" ht="25.5" customHeight="1">
      <c r="A107" s="39" t="s">
        <v>82</v>
      </c>
      <c r="B107" s="24" t="s">
        <v>31</v>
      </c>
      <c r="C107" s="24" t="s">
        <v>117</v>
      </c>
      <c r="D107" s="24" t="s">
        <v>81</v>
      </c>
      <c r="E107" s="40">
        <v>12</v>
      </c>
      <c r="F107" s="40">
        <v>5.8</v>
      </c>
      <c r="G107" s="40">
        <f t="shared" si="1"/>
        <v>48.333333333333336</v>
      </c>
    </row>
    <row r="108" spans="1:7" ht="18" customHeight="1">
      <c r="A108" s="44" t="s">
        <v>68</v>
      </c>
      <c r="B108" s="15" t="s">
        <v>41</v>
      </c>
      <c r="C108" s="15" t="s">
        <v>6</v>
      </c>
      <c r="D108" s="15" t="s">
        <v>7</v>
      </c>
      <c r="E108" s="32">
        <f>E109+E114</f>
        <v>2582</v>
      </c>
      <c r="F108" s="32">
        <f>F109+F114</f>
        <v>1888.2</v>
      </c>
      <c r="G108" s="32">
        <f t="shared" si="1"/>
        <v>73.12935708752904</v>
      </c>
    </row>
    <row r="109" spans="1:7" ht="15" customHeight="1">
      <c r="A109" s="51" t="s">
        <v>42</v>
      </c>
      <c r="B109" s="52" t="s">
        <v>43</v>
      </c>
      <c r="C109" s="52" t="s">
        <v>6</v>
      </c>
      <c r="D109" s="52" t="s">
        <v>7</v>
      </c>
      <c r="E109" s="50">
        <f>E110</f>
        <v>2493.6</v>
      </c>
      <c r="F109" s="50">
        <f>F110</f>
        <v>1885.2</v>
      </c>
      <c r="G109" s="50">
        <f t="shared" si="1"/>
        <v>75.60153994225217</v>
      </c>
    </row>
    <row r="110" spans="1:7" ht="61.5" customHeight="1">
      <c r="A110" s="43" t="s">
        <v>48</v>
      </c>
      <c r="B110" s="37" t="s">
        <v>43</v>
      </c>
      <c r="C110" s="37" t="s">
        <v>93</v>
      </c>
      <c r="D110" s="37" t="s">
        <v>7</v>
      </c>
      <c r="E110" s="38">
        <f>E111</f>
        <v>2493.6</v>
      </c>
      <c r="F110" s="38">
        <f>F111</f>
        <v>1885.2</v>
      </c>
      <c r="G110" s="38">
        <f t="shared" si="1"/>
        <v>75.60153994225217</v>
      </c>
    </row>
    <row r="111" spans="1:7" ht="13.5" customHeight="1">
      <c r="A111" s="23" t="s">
        <v>62</v>
      </c>
      <c r="B111" s="24" t="s">
        <v>43</v>
      </c>
      <c r="C111" s="24" t="s">
        <v>93</v>
      </c>
      <c r="D111" s="24" t="s">
        <v>63</v>
      </c>
      <c r="E111" s="40">
        <v>2493.6</v>
      </c>
      <c r="F111" s="40">
        <v>1885.2</v>
      </c>
      <c r="G111" s="40">
        <f t="shared" si="1"/>
        <v>75.60153994225217</v>
      </c>
    </row>
    <row r="112" spans="1:7" ht="24" customHeight="1">
      <c r="A112" s="23" t="s">
        <v>51</v>
      </c>
      <c r="B112" s="24" t="s">
        <v>43</v>
      </c>
      <c r="C112" s="24" t="s">
        <v>93</v>
      </c>
      <c r="D112" s="24" t="s">
        <v>63</v>
      </c>
      <c r="E112" s="40">
        <v>516.6</v>
      </c>
      <c r="F112" s="40">
        <v>300</v>
      </c>
      <c r="G112" s="40">
        <f t="shared" si="1"/>
        <v>58.07200929152149</v>
      </c>
    </row>
    <row r="113" spans="1:7" ht="15.75" customHeight="1">
      <c r="A113" s="23" t="s">
        <v>88</v>
      </c>
      <c r="B113" s="24" t="s">
        <v>43</v>
      </c>
      <c r="C113" s="24" t="s">
        <v>93</v>
      </c>
      <c r="D113" s="24" t="s">
        <v>85</v>
      </c>
      <c r="E113" s="40">
        <v>2493.6</v>
      </c>
      <c r="F113" s="40">
        <v>1885.2</v>
      </c>
      <c r="G113" s="40">
        <f t="shared" si="1"/>
        <v>75.60153994225217</v>
      </c>
    </row>
    <row r="114" spans="1:7" ht="15.75" customHeight="1">
      <c r="A114" s="51" t="s">
        <v>50</v>
      </c>
      <c r="B114" s="52" t="s">
        <v>49</v>
      </c>
      <c r="C114" s="52" t="s">
        <v>6</v>
      </c>
      <c r="D114" s="52" t="s">
        <v>7</v>
      </c>
      <c r="E114" s="50">
        <f>E115</f>
        <v>88.4</v>
      </c>
      <c r="F114" s="50">
        <f>F115</f>
        <v>3</v>
      </c>
      <c r="G114" s="50">
        <f t="shared" si="1"/>
        <v>3.3936651583710407</v>
      </c>
    </row>
    <row r="115" spans="1:7" ht="60" customHeight="1">
      <c r="A115" s="43" t="s">
        <v>48</v>
      </c>
      <c r="B115" s="37" t="s">
        <v>49</v>
      </c>
      <c r="C115" s="37" t="s">
        <v>93</v>
      </c>
      <c r="D115" s="37" t="s">
        <v>7</v>
      </c>
      <c r="E115" s="38">
        <f>E116</f>
        <v>88.4</v>
      </c>
      <c r="F115" s="38">
        <f>F116</f>
        <v>3</v>
      </c>
      <c r="G115" s="38">
        <f t="shared" si="1"/>
        <v>3.3936651583710407</v>
      </c>
    </row>
    <row r="116" spans="1:7" ht="13.5" customHeight="1">
      <c r="A116" s="23" t="s">
        <v>62</v>
      </c>
      <c r="B116" s="24" t="s">
        <v>49</v>
      </c>
      <c r="C116" s="24" t="s">
        <v>93</v>
      </c>
      <c r="D116" s="24" t="s">
        <v>63</v>
      </c>
      <c r="E116" s="40">
        <v>88.4</v>
      </c>
      <c r="F116" s="40">
        <v>3</v>
      </c>
      <c r="G116" s="40">
        <f t="shared" si="1"/>
        <v>3.3936651583710407</v>
      </c>
    </row>
    <row r="117" spans="1:7" ht="14.25" customHeight="1">
      <c r="A117" s="23" t="s">
        <v>88</v>
      </c>
      <c r="B117" s="24" t="s">
        <v>49</v>
      </c>
      <c r="C117" s="24" t="s">
        <v>93</v>
      </c>
      <c r="D117" s="24" t="s">
        <v>85</v>
      </c>
      <c r="E117" s="40">
        <v>88.4</v>
      </c>
      <c r="F117" s="40">
        <v>3</v>
      </c>
      <c r="G117" s="40">
        <f t="shared" si="1"/>
        <v>3.3936651583710407</v>
      </c>
    </row>
    <row r="118" spans="1:7" s="14" customFormat="1" ht="15.75" customHeight="1">
      <c r="A118" s="44" t="s">
        <v>32</v>
      </c>
      <c r="B118" s="15" t="s">
        <v>33</v>
      </c>
      <c r="C118" s="15" t="s">
        <v>6</v>
      </c>
      <c r="D118" s="15" t="s">
        <v>7</v>
      </c>
      <c r="E118" s="32">
        <f>E119</f>
        <v>128.7</v>
      </c>
      <c r="F118" s="32">
        <f>F119</f>
        <v>60.6</v>
      </c>
      <c r="G118" s="32">
        <f t="shared" si="1"/>
        <v>47.08624708624709</v>
      </c>
    </row>
    <row r="119" spans="1:7" s="11" customFormat="1" ht="17.25" customHeight="1">
      <c r="A119" s="42" t="s">
        <v>34</v>
      </c>
      <c r="B119" s="34" t="s">
        <v>35</v>
      </c>
      <c r="C119" s="34" t="s">
        <v>6</v>
      </c>
      <c r="D119" s="34" t="s">
        <v>7</v>
      </c>
      <c r="E119" s="35">
        <f>E120+E123</f>
        <v>128.7</v>
      </c>
      <c r="F119" s="35">
        <f>F120+F123</f>
        <v>60.6</v>
      </c>
      <c r="G119" s="35">
        <f t="shared" si="1"/>
        <v>47.08624708624709</v>
      </c>
    </row>
    <row r="120" spans="1:7" ht="27" customHeight="1">
      <c r="A120" s="41" t="s">
        <v>36</v>
      </c>
      <c r="B120" s="37" t="s">
        <v>35</v>
      </c>
      <c r="C120" s="37" t="s">
        <v>107</v>
      </c>
      <c r="D120" s="37" t="s">
        <v>7</v>
      </c>
      <c r="E120" s="38">
        <v>104.7</v>
      </c>
      <c r="F120" s="38">
        <v>50.6</v>
      </c>
      <c r="G120" s="38">
        <f t="shared" si="1"/>
        <v>48.328557784145175</v>
      </c>
    </row>
    <row r="121" spans="1:7" ht="13.5" customHeight="1">
      <c r="A121" s="23" t="s">
        <v>65</v>
      </c>
      <c r="B121" s="24" t="s">
        <v>35</v>
      </c>
      <c r="C121" s="24" t="s">
        <v>107</v>
      </c>
      <c r="D121" s="24" t="s">
        <v>64</v>
      </c>
      <c r="E121" s="40">
        <v>104.7</v>
      </c>
      <c r="F121" s="40">
        <v>50.6</v>
      </c>
      <c r="G121" s="40">
        <f t="shared" si="1"/>
        <v>48.328557784145175</v>
      </c>
    </row>
    <row r="122" spans="1:7" ht="14.25" customHeight="1">
      <c r="A122" s="23" t="s">
        <v>89</v>
      </c>
      <c r="B122" s="24" t="s">
        <v>35</v>
      </c>
      <c r="C122" s="24" t="s">
        <v>107</v>
      </c>
      <c r="D122" s="24" t="s">
        <v>90</v>
      </c>
      <c r="E122" s="40">
        <v>104.7</v>
      </c>
      <c r="F122" s="40">
        <v>50.6</v>
      </c>
      <c r="G122" s="40">
        <f t="shared" si="1"/>
        <v>48.328557784145175</v>
      </c>
    </row>
    <row r="123" spans="1:7" ht="36.75" customHeight="1">
      <c r="A123" s="41" t="s">
        <v>37</v>
      </c>
      <c r="B123" s="37" t="s">
        <v>35</v>
      </c>
      <c r="C123" s="37" t="s">
        <v>108</v>
      </c>
      <c r="D123" s="37" t="s">
        <v>7</v>
      </c>
      <c r="E123" s="38">
        <v>24</v>
      </c>
      <c r="F123" s="38">
        <v>10</v>
      </c>
      <c r="G123" s="38">
        <f t="shared" si="1"/>
        <v>41.66666666666667</v>
      </c>
    </row>
    <row r="124" spans="1:7" ht="13.5" customHeight="1">
      <c r="A124" s="23" t="s">
        <v>65</v>
      </c>
      <c r="B124" s="24" t="s">
        <v>35</v>
      </c>
      <c r="C124" s="24" t="s">
        <v>108</v>
      </c>
      <c r="D124" s="24" t="s">
        <v>64</v>
      </c>
      <c r="E124" s="40">
        <v>24</v>
      </c>
      <c r="F124" s="40">
        <v>10</v>
      </c>
      <c r="G124" s="40">
        <f t="shared" si="1"/>
        <v>41.66666666666667</v>
      </c>
    </row>
    <row r="125" spans="1:7" ht="16.5" customHeight="1">
      <c r="A125" s="23" t="s">
        <v>89</v>
      </c>
      <c r="B125" s="24" t="s">
        <v>35</v>
      </c>
      <c r="C125" s="24" t="s">
        <v>108</v>
      </c>
      <c r="D125" s="24" t="s">
        <v>90</v>
      </c>
      <c r="E125" s="40">
        <v>24</v>
      </c>
      <c r="F125" s="40">
        <v>10</v>
      </c>
      <c r="G125" s="40">
        <f t="shared" si="1"/>
        <v>41.66666666666667</v>
      </c>
    </row>
    <row r="126" spans="1:7" s="14" customFormat="1" ht="16.5" customHeight="1">
      <c r="A126" s="44" t="s">
        <v>44</v>
      </c>
      <c r="B126" s="15" t="s">
        <v>45</v>
      </c>
      <c r="C126" s="15" t="s">
        <v>6</v>
      </c>
      <c r="D126" s="15" t="s">
        <v>7</v>
      </c>
      <c r="E126" s="32">
        <f>E127</f>
        <v>26.6</v>
      </c>
      <c r="F126" s="32">
        <f>F127</f>
        <v>25.3</v>
      </c>
      <c r="G126" s="32">
        <f t="shared" si="1"/>
        <v>95.11278195488721</v>
      </c>
    </row>
    <row r="127" spans="1:7" s="14" customFormat="1" ht="14.25" customHeight="1">
      <c r="A127" s="53" t="s">
        <v>46</v>
      </c>
      <c r="B127" s="54">
        <v>1101</v>
      </c>
      <c r="C127" s="34" t="s">
        <v>6</v>
      </c>
      <c r="D127" s="34" t="s">
        <v>7</v>
      </c>
      <c r="E127" s="35">
        <f>E128</f>
        <v>26.6</v>
      </c>
      <c r="F127" s="35">
        <f>F128</f>
        <v>25.3</v>
      </c>
      <c r="G127" s="35">
        <f t="shared" si="1"/>
        <v>95.11278195488721</v>
      </c>
    </row>
    <row r="128" spans="1:7" s="9" customFormat="1" ht="60.75" customHeight="1">
      <c r="A128" s="43" t="s">
        <v>48</v>
      </c>
      <c r="B128" s="37" t="s">
        <v>47</v>
      </c>
      <c r="C128" s="37" t="s">
        <v>93</v>
      </c>
      <c r="D128" s="37" t="s">
        <v>7</v>
      </c>
      <c r="E128" s="38">
        <v>26.6</v>
      </c>
      <c r="F128" s="38">
        <v>25.3</v>
      </c>
      <c r="G128" s="38">
        <f t="shared" si="1"/>
        <v>95.11278195488721</v>
      </c>
    </row>
    <row r="129" spans="1:7" s="9" customFormat="1" ht="14.25" customHeight="1">
      <c r="A129" s="55" t="s">
        <v>62</v>
      </c>
      <c r="B129" s="24" t="s">
        <v>47</v>
      </c>
      <c r="C129" s="24" t="s">
        <v>93</v>
      </c>
      <c r="D129" s="24" t="s">
        <v>63</v>
      </c>
      <c r="E129" s="40">
        <v>26.6</v>
      </c>
      <c r="F129" s="40">
        <v>25.3</v>
      </c>
      <c r="G129" s="40">
        <f t="shared" si="1"/>
        <v>95.11278195488721</v>
      </c>
    </row>
    <row r="130" spans="1:7" s="9" customFormat="1" ht="14.25" customHeight="1">
      <c r="A130" s="55" t="s">
        <v>88</v>
      </c>
      <c r="B130" s="24" t="s">
        <v>47</v>
      </c>
      <c r="C130" s="24" t="s">
        <v>93</v>
      </c>
      <c r="D130" s="24" t="s">
        <v>85</v>
      </c>
      <c r="E130" s="40">
        <v>26.6</v>
      </c>
      <c r="F130" s="40">
        <v>25.3</v>
      </c>
      <c r="G130" s="40">
        <f t="shared" si="1"/>
        <v>95.11278195488721</v>
      </c>
    </row>
    <row r="131" spans="1:7" s="16" customFormat="1" ht="17.25" customHeight="1">
      <c r="A131" s="56" t="s">
        <v>38</v>
      </c>
      <c r="B131" s="57" t="s">
        <v>39</v>
      </c>
      <c r="C131" s="57" t="s">
        <v>6</v>
      </c>
      <c r="D131" s="57" t="s">
        <v>7</v>
      </c>
      <c r="E131" s="58">
        <f>E14+E44+E51+E77+E99+E108+E118+E126+E66</f>
        <v>8586.300000000001</v>
      </c>
      <c r="F131" s="58">
        <f>F14+F44+F51+F77+F99+F108+F118+F126+F66</f>
        <v>5694.1</v>
      </c>
      <c r="G131" s="58">
        <f t="shared" si="1"/>
        <v>66.31610821890686</v>
      </c>
    </row>
    <row r="132" spans="1:5" ht="12.75">
      <c r="A132" s="17"/>
      <c r="B132" s="2"/>
      <c r="C132" s="5"/>
      <c r="D132" s="5"/>
      <c r="E132" s="18"/>
    </row>
    <row r="135" ht="12.75">
      <c r="E135" s="22"/>
    </row>
  </sheetData>
  <mergeCells count="11">
    <mergeCell ref="D11:D12"/>
    <mergeCell ref="E11:E12"/>
    <mergeCell ref="F11:F12"/>
    <mergeCell ref="G11:G12"/>
    <mergeCell ref="D1:G1"/>
    <mergeCell ref="C2:G2"/>
    <mergeCell ref="D3:G3"/>
    <mergeCell ref="A8:G9"/>
    <mergeCell ref="A11:A12"/>
    <mergeCell ref="B11:B12"/>
    <mergeCell ref="C11:C12"/>
  </mergeCells>
  <printOptions/>
  <pageMargins left="0.33" right="0.19" top="0.44" bottom="0.53" header="0.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1</cp:lastModifiedBy>
  <cp:lastPrinted>2015-10-09T07:39:13Z</cp:lastPrinted>
  <dcterms:created xsi:type="dcterms:W3CDTF">2010-07-02T10:47:25Z</dcterms:created>
  <dcterms:modified xsi:type="dcterms:W3CDTF">2015-10-28T07:25:05Z</dcterms:modified>
  <cp:category/>
  <cp:version/>
  <cp:contentType/>
  <cp:contentStatus/>
</cp:coreProperties>
</file>